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URG Nr            _2024 z dnia 17 września 2024 r\"/>
    </mc:Choice>
  </mc:AlternateContent>
  <xr:revisionPtr revIDLastSave="0" documentId="13_ncr:1_{115D4A3F-B5DA-4FF5-98BC-4CE907370F6D}" xr6:coauthVersionLast="47" xr6:coauthVersionMax="47" xr10:uidLastSave="{00000000-0000-0000-0000-000000000000}"/>
  <bookViews>
    <workbookView xWindow="-120" yWindow="-120" windowWidth="20730" windowHeight="11160" xr2:uid="{53A4A8EA-44C8-4681-AFB2-F727223DBA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32" i="1"/>
  <c r="I32" i="1"/>
  <c r="J32" i="1"/>
  <c r="K32" i="1"/>
  <c r="L32" i="1"/>
  <c r="M32" i="1"/>
  <c r="F32" i="1"/>
  <c r="G23" i="1"/>
  <c r="G19" i="1"/>
  <c r="G18" i="1"/>
  <c r="G31" i="1"/>
  <c r="G30" i="1"/>
  <c r="G28" i="1"/>
  <c r="G27" i="1"/>
  <c r="G26" i="1"/>
  <c r="G25" i="1"/>
  <c r="G22" i="1"/>
  <c r="G20" i="1"/>
  <c r="G16" i="1"/>
  <c r="G15" i="1"/>
  <c r="G32" i="1" l="1"/>
</calcChain>
</file>

<file path=xl/sharedStrings.xml><?xml version="1.0" encoding="utf-8"?>
<sst xmlns="http://schemas.openxmlformats.org/spreadsheetml/2006/main" count="101" uniqueCount="73">
  <si>
    <t xml:space="preserve">                                               Rady  Gminy  Markusy</t>
  </si>
  <si>
    <t>Rady Gminy Markusy</t>
  </si>
  <si>
    <t xml:space="preserve">Zadania inwestycyjne (roczne i wieloletnie) przewidziane do realizacji w 2024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</si>
  <si>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</si>
  <si>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</si>
  <si>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</si>
  <si>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</si>
  <si>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</si>
  <si>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</si>
  <si>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2024 r.</t>
  </si>
  <si>
    <t>Planowane wydatki inwestycyjne roczne</t>
  </si>
  <si>
    <t>Jednostka organizacyjna realizująca zadanie lub koordynująca program</t>
  </si>
  <si>
    <t>w tym źródła finansowania</t>
  </si>
  <si>
    <t>rok budżetowy 2024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</si>
  <si>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</si>
  <si>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</si>
  <si>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</si>
  <si>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</si>
  <si>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</si>
  <si>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</si>
  <si>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</si>
  <si>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</si>
  <si>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01044</t>
  </si>
  <si>
    <t>605</t>
  </si>
  <si>
    <t>Budowa oczyszczalni ścieków w Starym Dolnie</t>
  </si>
  <si>
    <t>Urząd Gminy Markusy</t>
  </si>
  <si>
    <t>2.</t>
  </si>
  <si>
    <t>Budowa oczyszczalni ścieków wraz z kanalizacją i przyłączami kanalizacyjnymi w Żurawcu</t>
  </si>
  <si>
    <t>3.</t>
  </si>
  <si>
    <t>600</t>
  </si>
  <si>
    <t>60016</t>
  </si>
  <si>
    <t>Remont dróg gminnych w gminie Markusy</t>
  </si>
  <si>
    <t>4.</t>
  </si>
  <si>
    <t>700</t>
  </si>
  <si>
    <t>70005</t>
  </si>
  <si>
    <t>Remont kapitalny wieży przy Ochotniczej Straży Pożarnej w Krzewsku</t>
  </si>
  <si>
    <t>5.</t>
  </si>
  <si>
    <t>6.</t>
  </si>
  <si>
    <t>Częściowa termomodernizacja remizy Ochotniczej Straży Pożarnej w Nowym Dolnie</t>
  </si>
  <si>
    <t>7.</t>
  </si>
  <si>
    <t>70007</t>
  </si>
  <si>
    <t>Odtworzenie i modernizacja komunalnego lokalu mieszkalnego w m.              Węgle-Żukowo</t>
  </si>
  <si>
    <t>8.</t>
  </si>
  <si>
    <t>921</t>
  </si>
  <si>
    <t>92109</t>
  </si>
  <si>
    <t>Wykonanie instalacji centralnego ogrzewania w świetlicy wiejskiej w m. Rachowo</t>
  </si>
  <si>
    <t>9.</t>
  </si>
  <si>
    <t>92116</t>
  </si>
  <si>
    <t>Modernizacja obiektu filii w Zwierznie na bibliotekę główną wraz z zagospodarowaniem terenu</t>
  </si>
  <si>
    <t>10.</t>
  </si>
  <si>
    <t>92120</t>
  </si>
  <si>
    <t>Wymiana pokrycia dachowego na części zabytkowej Szkoły Podstawowej w Zwierznie</t>
  </si>
  <si>
    <t>11.</t>
  </si>
  <si>
    <t>926</t>
  </si>
  <si>
    <t>92601</t>
  </si>
  <si>
    <t>Modernizacja boiska sportowego w Markusach</t>
  </si>
  <si>
    <t>Ogółem</t>
  </si>
  <si>
    <t>12.</t>
  </si>
  <si>
    <t>13.</t>
  </si>
  <si>
    <t>Wykonanie przyłącza wodociągowego oraz montaż szamba do budynku remizy OSP w Kępniewie</t>
  </si>
  <si>
    <t>Rozbudowa budynku wraz z malowaniem elewacji, wymiany poszycia dachu świetlicy wiejskiej, filii bibliotecznej i remizy Ochotniczej Straży Pożarnej w Żurawcu</t>
  </si>
  <si>
    <t>14.</t>
  </si>
  <si>
    <t>750</t>
  </si>
  <si>
    <t>75022</t>
  </si>
  <si>
    <t>Remont budynku remizy OSP w Kępniewie</t>
  </si>
  <si>
    <t>Zakup i montaż systemu eSesja wraz z serwerami transmisji eSesji. TV oraz pilotami do głosowania dla Radnych oraz systemem transmisji.</t>
  </si>
  <si>
    <t>754</t>
  </si>
  <si>
    <t>75412</t>
  </si>
  <si>
    <t>15.</t>
  </si>
  <si>
    <t>Kompleksowa modernizacja samochodu pożarniczego - podnośnik ruchomy STAR 20 SH 18 będącego na wyposażeniu OSP Markusy</t>
  </si>
  <si>
    <t xml:space="preserve">             do Uchwały Nr ….../2024</t>
  </si>
  <si>
    <t xml:space="preserve">              z dnia 17 września 2024 r. 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</si>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</sst>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4" fillId="0" borderId="5" xfId="0" applyFont="1" applyBorder="1"/>
    <xf numFmtId="164" fontId="9" fillId="0" borderId="2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1E16-B2EC-4C78-8004-77BCB09D0D82}">
  <sheetPr>
    <pageSetUpPr fitToPage="1"/>
  </sheetPr>
  <dimension ref="A1:O32"/>
  <sheetViews>
    <sheetView tabSelected="1" topLeftCell="A12" zoomScaleNormal="100" workbookViewId="0">
      <selection activeCell="I19" sqref="I19"/>
    </sheetView>
  </sheetViews>
  <sheetFormatPr defaultRowHeight="15" x14ac:dyDescent="0.25"/>
  <cols>
    <col min="1" max="1" width="4.140625" customWidth="1"/>
    <col min="2" max="2" width="6" customWidth="1"/>
    <col min="3" max="3" width="7.85546875" customWidth="1"/>
    <col min="4" max="4" width="6.140625" customWidth="1"/>
    <col min="5" max="5" width="24.28515625" customWidth="1"/>
    <col min="6" max="6" width="16.85546875" customWidth="1"/>
    <col min="7" max="7" width="14.85546875" bestFit="1" customWidth="1"/>
    <col min="8" max="8" width="13.7109375" customWidth="1"/>
    <col min="9" max="9" width="9.28515625" bestFit="1" customWidth="1"/>
    <col min="10" max="10" width="10.85546875" customWidth="1"/>
    <col min="11" max="11" width="10.42578125" customWidth="1"/>
    <col min="12" max="12" width="13.85546875" bestFit="1" customWidth="1"/>
    <col min="13" max="13" width="14.85546875" bestFit="1" customWidth="1"/>
    <col min="14" max="14" width="6" customWidth="1"/>
    <col min="15" max="15" width="7" customWidth="1"/>
  </cols>
  <sheetData>
    <row r="1" spans="1:15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6" t="s">
        <v>72</v>
      </c>
      <c r="L1" s="26"/>
      <c r="M1" s="26"/>
      <c r="N1" s="26"/>
      <c r="O1" s="26"/>
    </row>
    <row r="2" spans="1:15" s="2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7" t="s">
        <v>70</v>
      </c>
      <c r="L2" s="27"/>
      <c r="M2" s="27"/>
      <c r="N2" s="27"/>
      <c r="O2" s="27"/>
    </row>
    <row r="3" spans="1:15" s="2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0</v>
      </c>
      <c r="K3" s="1"/>
      <c r="L3" s="27" t="s">
        <v>1</v>
      </c>
      <c r="M3" s="27"/>
      <c r="N3" s="27"/>
      <c r="O3" s="27"/>
    </row>
    <row r="4" spans="1:15" s="2" customFormat="1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71</v>
      </c>
      <c r="K4" s="27"/>
      <c r="L4" s="27"/>
      <c r="M4" s="27"/>
      <c r="N4" s="27"/>
      <c r="O4" s="27"/>
    </row>
    <row r="5" spans="1:15" s="2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s="2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s="2" customFormat="1" ht="25.5" x14ac:dyDescent="0.3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9" t="s">
        <v>3</v>
      </c>
      <c r="O8" s="29"/>
    </row>
    <row r="9" spans="1:15" s="2" customFormat="1" x14ac:dyDescent="0.25">
      <c r="A9" s="30" t="s">
        <v>4</v>
      </c>
      <c r="B9" s="30" t="s">
        <v>5</v>
      </c>
      <c r="C9" s="30" t="s">
        <v>6</v>
      </c>
      <c r="D9" s="24" t="s">
        <v>7</v>
      </c>
      <c r="E9" s="24" t="s">
        <v>8</v>
      </c>
      <c r="F9" s="24" t="s">
        <v>9</v>
      </c>
      <c r="G9" s="33" t="s">
        <v>10</v>
      </c>
      <c r="H9" s="34"/>
      <c r="I9" s="34"/>
      <c r="J9" s="34"/>
      <c r="K9" s="34"/>
      <c r="L9" s="34"/>
      <c r="M9" s="34"/>
      <c r="N9" s="35" t="s">
        <v>11</v>
      </c>
      <c r="O9" s="35"/>
    </row>
    <row r="10" spans="1:15" s="2" customFormat="1" x14ac:dyDescent="0.25">
      <c r="A10" s="31"/>
      <c r="B10" s="31"/>
      <c r="C10" s="31"/>
      <c r="D10" s="25"/>
      <c r="E10" s="25"/>
      <c r="F10" s="25"/>
      <c r="G10" s="33" t="s">
        <v>12</v>
      </c>
      <c r="H10" s="34"/>
      <c r="I10" s="34"/>
      <c r="J10" s="34"/>
      <c r="K10" s="34"/>
      <c r="L10" s="34"/>
      <c r="M10" s="34"/>
      <c r="N10" s="35"/>
      <c r="O10" s="35"/>
    </row>
    <row r="11" spans="1:15" s="2" customFormat="1" ht="76.5" x14ac:dyDescent="0.25">
      <c r="A11" s="31"/>
      <c r="B11" s="31"/>
      <c r="C11" s="31"/>
      <c r="D11" s="25"/>
      <c r="E11" s="25"/>
      <c r="F11" s="25"/>
      <c r="G11" s="3" t="s">
        <v>13</v>
      </c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  <c r="M11" s="4" t="s">
        <v>19</v>
      </c>
      <c r="N11" s="35"/>
      <c r="O11" s="35"/>
    </row>
    <row r="12" spans="1:15" s="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6">
        <v>12</v>
      </c>
      <c r="M12" s="6">
        <v>13</v>
      </c>
      <c r="N12" s="36">
        <v>14</v>
      </c>
      <c r="O12" s="37"/>
    </row>
    <row r="13" spans="1:15" s="2" customFormat="1" ht="34.5" customHeight="1" x14ac:dyDescent="0.25">
      <c r="A13" s="7" t="s">
        <v>20</v>
      </c>
      <c r="B13" s="8" t="s">
        <v>21</v>
      </c>
      <c r="C13" s="8" t="s">
        <v>22</v>
      </c>
      <c r="D13" s="7" t="s">
        <v>23</v>
      </c>
      <c r="E13" s="9" t="s">
        <v>24</v>
      </c>
      <c r="F13" s="10">
        <v>98400</v>
      </c>
      <c r="G13" s="10"/>
      <c r="H13" s="10"/>
      <c r="I13" s="10"/>
      <c r="J13" s="10"/>
      <c r="K13" s="10"/>
      <c r="L13" s="10"/>
      <c r="M13" s="10"/>
      <c r="N13" s="32" t="s">
        <v>25</v>
      </c>
      <c r="O13" s="32"/>
    </row>
    <row r="14" spans="1:15" s="2" customFormat="1" ht="82.5" customHeight="1" x14ac:dyDescent="0.25">
      <c r="A14" s="7" t="s">
        <v>26</v>
      </c>
      <c r="B14" s="8" t="s">
        <v>21</v>
      </c>
      <c r="C14" s="8" t="s">
        <v>22</v>
      </c>
      <c r="D14" s="7" t="s">
        <v>23</v>
      </c>
      <c r="E14" s="9" t="s">
        <v>27</v>
      </c>
      <c r="F14" s="10">
        <v>1326527</v>
      </c>
      <c r="G14" s="10"/>
      <c r="H14" s="10"/>
      <c r="I14" s="10"/>
      <c r="J14" s="10"/>
      <c r="K14" s="10"/>
      <c r="L14" s="10"/>
      <c r="M14" s="10"/>
      <c r="N14" s="32" t="s">
        <v>25</v>
      </c>
      <c r="O14" s="32"/>
    </row>
    <row r="15" spans="1:15" s="2" customFormat="1" ht="15.75" x14ac:dyDescent="0.25">
      <c r="A15" s="38" t="s">
        <v>28</v>
      </c>
      <c r="B15" s="40" t="s">
        <v>29</v>
      </c>
      <c r="C15" s="40" t="s">
        <v>30</v>
      </c>
      <c r="D15" s="7">
        <v>605</v>
      </c>
      <c r="E15" s="42" t="s">
        <v>31</v>
      </c>
      <c r="F15" s="10"/>
      <c r="G15" s="10">
        <f>H15+I15+J15+K15+M15</f>
        <v>635000</v>
      </c>
      <c r="H15" s="10">
        <v>635000</v>
      </c>
      <c r="I15" s="10"/>
      <c r="J15" s="10"/>
      <c r="K15" s="10"/>
      <c r="L15" s="10"/>
      <c r="M15" s="10"/>
      <c r="N15" s="44" t="s">
        <v>25</v>
      </c>
      <c r="O15" s="45"/>
    </row>
    <row r="16" spans="1:15" s="2" customFormat="1" ht="15.75" x14ac:dyDescent="0.25">
      <c r="A16" s="39"/>
      <c r="B16" s="41"/>
      <c r="C16" s="41"/>
      <c r="D16" s="7">
        <v>637</v>
      </c>
      <c r="E16" s="43"/>
      <c r="F16" s="10"/>
      <c r="G16" s="10">
        <f>H16+I16+J16+K16+M16</f>
        <v>9500000</v>
      </c>
      <c r="H16" s="10"/>
      <c r="I16" s="10"/>
      <c r="J16" s="10"/>
      <c r="K16" s="10"/>
      <c r="L16" s="10"/>
      <c r="M16" s="10">
        <v>9500000</v>
      </c>
      <c r="N16" s="46"/>
      <c r="O16" s="47"/>
    </row>
    <row r="17" spans="1:15" s="2" customFormat="1" ht="50.25" customHeight="1" x14ac:dyDescent="0.25">
      <c r="A17" s="7" t="s">
        <v>32</v>
      </c>
      <c r="B17" s="8" t="s">
        <v>33</v>
      </c>
      <c r="C17" s="8" t="s">
        <v>34</v>
      </c>
      <c r="D17" s="7">
        <v>605</v>
      </c>
      <c r="E17" s="9" t="s">
        <v>35</v>
      </c>
      <c r="F17" s="10"/>
      <c r="G17" s="10">
        <v>100000</v>
      </c>
      <c r="H17" s="10">
        <v>100000</v>
      </c>
      <c r="I17" s="10"/>
      <c r="J17" s="10"/>
      <c r="K17" s="10"/>
      <c r="L17" s="10"/>
      <c r="M17" s="10"/>
      <c r="N17" s="32" t="s">
        <v>25</v>
      </c>
      <c r="O17" s="32"/>
    </row>
    <row r="18" spans="1:15" s="2" customFormat="1" ht="78.75" customHeight="1" x14ac:dyDescent="0.25">
      <c r="A18" s="7" t="s">
        <v>36</v>
      </c>
      <c r="B18" s="8" t="s">
        <v>33</v>
      </c>
      <c r="C18" s="8" t="s">
        <v>34</v>
      </c>
      <c r="D18" s="7">
        <v>605</v>
      </c>
      <c r="E18" s="14" t="s">
        <v>59</v>
      </c>
      <c r="F18" s="15"/>
      <c r="G18" s="15">
        <f>H18+I18+J18+K18+L18+M18</f>
        <v>20000</v>
      </c>
      <c r="H18" s="15">
        <v>20000</v>
      </c>
      <c r="I18" s="15"/>
      <c r="J18" s="15"/>
      <c r="K18" s="15"/>
      <c r="L18" s="15"/>
      <c r="M18" s="15"/>
      <c r="N18" s="32" t="s">
        <v>25</v>
      </c>
      <c r="O18" s="32"/>
    </row>
    <row r="19" spans="1:15" s="2" customFormat="1" ht="36" customHeight="1" x14ac:dyDescent="0.25">
      <c r="A19" s="7" t="s">
        <v>37</v>
      </c>
      <c r="B19" s="8" t="s">
        <v>33</v>
      </c>
      <c r="C19" s="8" t="s">
        <v>34</v>
      </c>
      <c r="D19" s="7">
        <v>605</v>
      </c>
      <c r="E19" s="14" t="s">
        <v>64</v>
      </c>
      <c r="F19" s="15"/>
      <c r="G19" s="15">
        <f>H19+I19+J19+K19+L19+M19</f>
        <v>203000</v>
      </c>
      <c r="H19" s="15">
        <v>203000</v>
      </c>
      <c r="I19" s="15"/>
      <c r="J19" s="15"/>
      <c r="K19" s="15"/>
      <c r="L19" s="15"/>
      <c r="M19" s="15"/>
      <c r="N19" s="32" t="s">
        <v>25</v>
      </c>
      <c r="O19" s="32"/>
    </row>
    <row r="20" spans="1:15" s="2" customFormat="1" ht="109.5" customHeight="1" x14ac:dyDescent="0.25">
      <c r="A20" s="7" t="s">
        <v>39</v>
      </c>
      <c r="B20" s="8" t="s">
        <v>33</v>
      </c>
      <c r="C20" s="8" t="s">
        <v>34</v>
      </c>
      <c r="D20" s="7">
        <v>605</v>
      </c>
      <c r="E20" s="14" t="s">
        <v>60</v>
      </c>
      <c r="F20" s="15"/>
      <c r="G20" s="15">
        <f t="shared" ref="G20:G27" si="0">H20+I20+J20+K20+M20</f>
        <v>250000</v>
      </c>
      <c r="H20" s="15">
        <v>250000</v>
      </c>
      <c r="I20" s="15"/>
      <c r="J20" s="15"/>
      <c r="K20" s="15"/>
      <c r="L20" s="15"/>
      <c r="M20" s="15"/>
      <c r="N20" s="32" t="s">
        <v>25</v>
      </c>
      <c r="O20" s="32"/>
    </row>
    <row r="21" spans="1:15" s="2" customFormat="1" ht="64.5" customHeight="1" x14ac:dyDescent="0.25">
      <c r="A21" s="7" t="s">
        <v>42</v>
      </c>
      <c r="B21" s="8" t="s">
        <v>33</v>
      </c>
      <c r="C21" s="8" t="s">
        <v>34</v>
      </c>
      <c r="D21" s="7">
        <v>605</v>
      </c>
      <c r="E21" s="14" t="s">
        <v>38</v>
      </c>
      <c r="F21" s="15"/>
      <c r="G21" s="15">
        <f t="shared" si="0"/>
        <v>52000</v>
      </c>
      <c r="H21" s="15">
        <v>52000</v>
      </c>
      <c r="I21" s="15"/>
      <c r="J21" s="15"/>
      <c r="K21" s="15"/>
      <c r="L21" s="15"/>
      <c r="M21" s="15"/>
      <c r="N21" s="32" t="s">
        <v>25</v>
      </c>
      <c r="O21" s="32"/>
    </row>
    <row r="22" spans="1:15" s="2" customFormat="1" ht="77.25" customHeight="1" x14ac:dyDescent="0.25">
      <c r="A22" s="16" t="s">
        <v>46</v>
      </c>
      <c r="B22" s="17" t="s">
        <v>33</v>
      </c>
      <c r="C22" s="17" t="s">
        <v>40</v>
      </c>
      <c r="D22" s="16">
        <v>605</v>
      </c>
      <c r="E22" s="14" t="s">
        <v>41</v>
      </c>
      <c r="F22" s="18"/>
      <c r="G22" s="15">
        <f t="shared" si="0"/>
        <v>150000</v>
      </c>
      <c r="H22" s="15">
        <v>150000</v>
      </c>
      <c r="I22" s="15"/>
      <c r="J22" s="15"/>
      <c r="K22" s="15"/>
      <c r="L22" s="15"/>
      <c r="M22" s="15"/>
      <c r="N22" s="32" t="s">
        <v>25</v>
      </c>
      <c r="O22" s="32"/>
    </row>
    <row r="23" spans="1:15" s="2" customFormat="1" ht="95.25" customHeight="1" x14ac:dyDescent="0.25">
      <c r="A23" s="16" t="s">
        <v>49</v>
      </c>
      <c r="B23" s="17" t="s">
        <v>62</v>
      </c>
      <c r="C23" s="17" t="s">
        <v>63</v>
      </c>
      <c r="D23" s="16">
        <v>606</v>
      </c>
      <c r="E23" s="14" t="s">
        <v>65</v>
      </c>
      <c r="F23" s="23"/>
      <c r="G23" s="15">
        <f t="shared" si="0"/>
        <v>42000</v>
      </c>
      <c r="H23" s="15">
        <v>42000</v>
      </c>
      <c r="I23" s="15"/>
      <c r="J23" s="15"/>
      <c r="K23" s="15"/>
      <c r="L23" s="15"/>
      <c r="M23" s="15"/>
      <c r="N23" s="32" t="s">
        <v>25</v>
      </c>
      <c r="O23" s="32"/>
    </row>
    <row r="24" spans="1:15" s="2" customFormat="1" ht="95.25" customHeight="1" x14ac:dyDescent="0.25">
      <c r="A24" s="16" t="s">
        <v>52</v>
      </c>
      <c r="B24" s="17" t="s">
        <v>66</v>
      </c>
      <c r="C24" s="17" t="s">
        <v>67</v>
      </c>
      <c r="D24" s="16">
        <v>6050</v>
      </c>
      <c r="E24" s="14" t="s">
        <v>69</v>
      </c>
      <c r="F24" s="23"/>
      <c r="G24" s="15">
        <v>381300</v>
      </c>
      <c r="H24" s="15">
        <v>361300</v>
      </c>
      <c r="I24" s="15"/>
      <c r="J24" s="15">
        <v>20000</v>
      </c>
      <c r="K24" s="15"/>
      <c r="L24" s="15"/>
      <c r="M24" s="15"/>
      <c r="N24" s="32" t="s">
        <v>25</v>
      </c>
      <c r="O24" s="32"/>
    </row>
    <row r="25" spans="1:15" s="2" customFormat="1" ht="63.75" customHeight="1" x14ac:dyDescent="0.25">
      <c r="A25" s="16" t="s">
        <v>57</v>
      </c>
      <c r="B25" s="12" t="s">
        <v>43</v>
      </c>
      <c r="C25" s="12" t="s">
        <v>44</v>
      </c>
      <c r="D25" s="11">
        <v>605</v>
      </c>
      <c r="E25" s="13" t="s">
        <v>45</v>
      </c>
      <c r="F25" s="19"/>
      <c r="G25" s="15">
        <f t="shared" si="0"/>
        <v>100000</v>
      </c>
      <c r="H25" s="19">
        <v>100000</v>
      </c>
      <c r="I25" s="19"/>
      <c r="J25" s="19"/>
      <c r="K25" s="19"/>
      <c r="L25" s="19"/>
      <c r="M25" s="19"/>
      <c r="N25" s="44" t="s">
        <v>25</v>
      </c>
      <c r="O25" s="45"/>
    </row>
    <row r="26" spans="1:15" s="2" customFormat="1" ht="15.75" x14ac:dyDescent="0.25">
      <c r="A26" s="38" t="s">
        <v>58</v>
      </c>
      <c r="B26" s="40" t="s">
        <v>43</v>
      </c>
      <c r="C26" s="40" t="s">
        <v>47</v>
      </c>
      <c r="D26" s="16">
        <v>605</v>
      </c>
      <c r="E26" s="42" t="s">
        <v>48</v>
      </c>
      <c r="F26" s="15"/>
      <c r="G26" s="15">
        <f t="shared" si="0"/>
        <v>100000</v>
      </c>
      <c r="H26" s="15">
        <v>100000</v>
      </c>
      <c r="I26" s="15"/>
      <c r="J26" s="15"/>
      <c r="K26" s="15"/>
      <c r="L26" s="15"/>
      <c r="M26" s="15"/>
      <c r="N26" s="44" t="s">
        <v>25</v>
      </c>
      <c r="O26" s="45"/>
    </row>
    <row r="27" spans="1:15" s="2" customFormat="1" ht="48.75" customHeight="1" x14ac:dyDescent="0.25">
      <c r="A27" s="39"/>
      <c r="B27" s="48"/>
      <c r="C27" s="48"/>
      <c r="D27" s="16">
        <v>637</v>
      </c>
      <c r="E27" s="49"/>
      <c r="F27" s="15"/>
      <c r="G27" s="15">
        <f t="shared" si="0"/>
        <v>4895100</v>
      </c>
      <c r="H27" s="15"/>
      <c r="I27" s="15"/>
      <c r="J27" s="15"/>
      <c r="K27" s="15"/>
      <c r="L27" s="15"/>
      <c r="M27" s="15">
        <v>4895100</v>
      </c>
      <c r="N27" s="50"/>
      <c r="O27" s="51"/>
    </row>
    <row r="28" spans="1:15" s="2" customFormat="1" ht="15" customHeight="1" x14ac:dyDescent="0.25">
      <c r="A28" s="38" t="s">
        <v>61</v>
      </c>
      <c r="B28" s="40" t="s">
        <v>43</v>
      </c>
      <c r="C28" s="40" t="s">
        <v>50</v>
      </c>
      <c r="D28" s="38">
        <v>658</v>
      </c>
      <c r="E28" s="42" t="s">
        <v>51</v>
      </c>
      <c r="F28" s="52"/>
      <c r="G28" s="52">
        <f>H28+I28+J28+K28+L28+M28</f>
        <v>1400000</v>
      </c>
      <c r="H28" s="52">
        <v>322000</v>
      </c>
      <c r="I28" s="52"/>
      <c r="J28" s="52"/>
      <c r="K28" s="52"/>
      <c r="L28" s="52">
        <v>1078000</v>
      </c>
      <c r="M28" s="52">
        <v>0</v>
      </c>
      <c r="N28" s="44" t="s">
        <v>25</v>
      </c>
      <c r="O28" s="45"/>
    </row>
    <row r="29" spans="1:15" s="2" customFormat="1" ht="48" customHeight="1" x14ac:dyDescent="0.25">
      <c r="A29" s="39"/>
      <c r="B29" s="48"/>
      <c r="C29" s="48"/>
      <c r="D29" s="39"/>
      <c r="E29" s="49"/>
      <c r="F29" s="53"/>
      <c r="G29" s="53"/>
      <c r="H29" s="53"/>
      <c r="I29" s="53"/>
      <c r="J29" s="53"/>
      <c r="K29" s="53"/>
      <c r="L29" s="53"/>
      <c r="M29" s="53"/>
      <c r="N29" s="50"/>
      <c r="O29" s="51"/>
    </row>
    <row r="30" spans="1:15" s="2" customFormat="1" ht="15.75" x14ac:dyDescent="0.25">
      <c r="A30" s="38" t="s">
        <v>68</v>
      </c>
      <c r="B30" s="40" t="s">
        <v>53</v>
      </c>
      <c r="C30" s="40" t="s">
        <v>54</v>
      </c>
      <c r="D30" s="16">
        <v>605</v>
      </c>
      <c r="E30" s="42" t="s">
        <v>55</v>
      </c>
      <c r="F30" s="15"/>
      <c r="G30" s="15">
        <f>H30+I30+J30+K30+M30</f>
        <v>527000</v>
      </c>
      <c r="H30" s="15">
        <v>527000</v>
      </c>
      <c r="I30" s="15"/>
      <c r="J30" s="15"/>
      <c r="K30" s="15"/>
      <c r="L30" s="15"/>
      <c r="M30" s="15"/>
      <c r="N30" s="44" t="s">
        <v>25</v>
      </c>
      <c r="O30" s="45"/>
    </row>
    <row r="31" spans="1:15" s="2" customFormat="1" ht="16.5" thickBot="1" x14ac:dyDescent="0.3">
      <c r="A31" s="54"/>
      <c r="B31" s="48"/>
      <c r="C31" s="48"/>
      <c r="D31" s="16">
        <v>637</v>
      </c>
      <c r="E31" s="49"/>
      <c r="F31" s="15"/>
      <c r="G31" s="15">
        <f>H31+I31+J31+K31+M31</f>
        <v>1960000</v>
      </c>
      <c r="H31" s="15"/>
      <c r="I31" s="15"/>
      <c r="J31" s="15"/>
      <c r="K31" s="15"/>
      <c r="L31" s="15"/>
      <c r="M31" s="15">
        <v>1960000</v>
      </c>
      <c r="N31" s="50"/>
      <c r="O31" s="51"/>
    </row>
    <row r="32" spans="1:15" s="22" customFormat="1" ht="30" customHeight="1" thickTop="1" x14ac:dyDescent="0.25">
      <c r="A32" s="20" t="s">
        <v>56</v>
      </c>
      <c r="B32" s="20"/>
      <c r="C32" s="20"/>
      <c r="D32" s="20"/>
      <c r="E32" s="20"/>
      <c r="F32" s="21">
        <f>SUM(F13:F31)</f>
        <v>1424927</v>
      </c>
      <c r="G32" s="21">
        <f t="shared" ref="G32:M32" si="1">SUM(G13:G31)</f>
        <v>20315400</v>
      </c>
      <c r="H32" s="21">
        <f t="shared" si="1"/>
        <v>2862300</v>
      </c>
      <c r="I32" s="21">
        <f t="shared" si="1"/>
        <v>0</v>
      </c>
      <c r="J32" s="21">
        <f t="shared" si="1"/>
        <v>20000</v>
      </c>
      <c r="K32" s="21">
        <f t="shared" si="1"/>
        <v>0</v>
      </c>
      <c r="L32" s="21">
        <f t="shared" si="1"/>
        <v>1078000</v>
      </c>
      <c r="M32" s="21">
        <f t="shared" si="1"/>
        <v>16355100</v>
      </c>
      <c r="N32" s="55"/>
      <c r="O32" s="56"/>
    </row>
  </sheetData>
  <mergeCells count="57">
    <mergeCell ref="N18:O18"/>
    <mergeCell ref="N19:O19"/>
    <mergeCell ref="A30:A31"/>
    <mergeCell ref="N32:O32"/>
    <mergeCell ref="M28:M29"/>
    <mergeCell ref="N28:O29"/>
    <mergeCell ref="B30:B31"/>
    <mergeCell ref="C30:C31"/>
    <mergeCell ref="E30:E31"/>
    <mergeCell ref="N30:O31"/>
    <mergeCell ref="G28:G29"/>
    <mergeCell ref="H28:H29"/>
    <mergeCell ref="I28:I29"/>
    <mergeCell ref="J28:J29"/>
    <mergeCell ref="K28:K29"/>
    <mergeCell ref="L28:L29"/>
    <mergeCell ref="F28:F29"/>
    <mergeCell ref="A28:A29"/>
    <mergeCell ref="B28:B29"/>
    <mergeCell ref="C28:C29"/>
    <mergeCell ref="D28:D29"/>
    <mergeCell ref="E28:E29"/>
    <mergeCell ref="N20:O20"/>
    <mergeCell ref="N21:O21"/>
    <mergeCell ref="N22:O22"/>
    <mergeCell ref="N25:O25"/>
    <mergeCell ref="A26:A27"/>
    <mergeCell ref="B26:B27"/>
    <mergeCell ref="C26:C27"/>
    <mergeCell ref="E26:E27"/>
    <mergeCell ref="N26:O27"/>
    <mergeCell ref="N23:O23"/>
    <mergeCell ref="N24:O24"/>
    <mergeCell ref="A15:A16"/>
    <mergeCell ref="B15:B16"/>
    <mergeCell ref="C15:C16"/>
    <mergeCell ref="E15:E16"/>
    <mergeCell ref="N15:O16"/>
    <mergeCell ref="N17:O17"/>
    <mergeCell ref="G9:M9"/>
    <mergeCell ref="N9:O11"/>
    <mergeCell ref="G10:M10"/>
    <mergeCell ref="N12:O12"/>
    <mergeCell ref="N13:O13"/>
    <mergeCell ref="N14:O14"/>
    <mergeCell ref="F9:F11"/>
    <mergeCell ref="K1:O1"/>
    <mergeCell ref="K2:O2"/>
    <mergeCell ref="L3:O3"/>
    <mergeCell ref="J4:O4"/>
    <mergeCell ref="A7:O7"/>
    <mergeCell ref="N8:O8"/>
    <mergeCell ref="A9:A11"/>
    <mergeCell ref="B9:B11"/>
    <mergeCell ref="C9:C11"/>
    <mergeCell ref="D9:D11"/>
    <mergeCell ref="E9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2024-09-10T05:32:54Z</cp:lastPrinted>
  <dcterms:created xsi:type="dcterms:W3CDTF">2024-02-06T07:47:19Z</dcterms:created>
  <dcterms:modified xsi:type="dcterms:W3CDTF">2024-09-10T05:33:03Z</dcterms:modified>
</cp:coreProperties>
</file>