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karbnik\Desktop\"/>
    </mc:Choice>
  </mc:AlternateContent>
  <xr:revisionPtr revIDLastSave="0" documentId="13_ncr:1_{5A16B976-312F-4FDB-8B56-DCC427B02A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chwała" sheetId="1" r:id="rId1"/>
    <sheet name="Uzasadnienie" sheetId="3" r:id="rId2"/>
    <sheet name="symulacja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E45" i="2" s="1"/>
  <c r="G45" i="2" s="1"/>
  <c r="D44" i="2"/>
  <c r="E44" i="2" s="1"/>
  <c r="G44" i="2" s="1"/>
  <c r="D43" i="2"/>
  <c r="E43" i="2" s="1"/>
  <c r="G43" i="2" s="1"/>
  <c r="D42" i="2"/>
  <c r="E42" i="2" s="1"/>
  <c r="G42" i="2" s="1"/>
  <c r="D41" i="2"/>
  <c r="E41" i="2" s="1"/>
  <c r="G41" i="2" s="1"/>
  <c r="D40" i="2"/>
  <c r="E40" i="2" s="1"/>
  <c r="G40" i="2" s="1"/>
  <c r="D39" i="2"/>
  <c r="E39" i="2" s="1"/>
  <c r="G39" i="2" s="1"/>
  <c r="D38" i="2"/>
  <c r="E38" i="2" s="1"/>
  <c r="G38" i="2" s="1"/>
  <c r="D37" i="2"/>
  <c r="E37" i="2" s="1"/>
  <c r="G37" i="2" s="1"/>
  <c r="D36" i="2"/>
  <c r="E36" i="2" s="1"/>
  <c r="G36" i="2" s="1"/>
  <c r="D35" i="2"/>
  <c r="E35" i="2" s="1"/>
  <c r="G35" i="2" s="1"/>
  <c r="D34" i="2"/>
  <c r="E34" i="2" s="1"/>
  <c r="G34" i="2" s="1"/>
  <c r="D33" i="2"/>
  <c r="E33" i="2" s="1"/>
  <c r="G33" i="2" s="1"/>
  <c r="D32" i="2"/>
  <c r="E32" i="2" s="1"/>
  <c r="G32" i="2" s="1"/>
  <c r="D31" i="2"/>
  <c r="E31" i="2" s="1"/>
  <c r="G31" i="2" s="1"/>
  <c r="D30" i="2"/>
  <c r="E30" i="2" s="1"/>
  <c r="G30" i="2" s="1"/>
  <c r="D29" i="2"/>
  <c r="E29" i="2" s="1"/>
  <c r="G29" i="2" s="1"/>
  <c r="D28" i="2"/>
  <c r="E28" i="2" s="1"/>
  <c r="G28" i="2" s="1"/>
  <c r="D27" i="2"/>
  <c r="E27" i="2" s="1"/>
  <c r="G27" i="2" s="1"/>
  <c r="D26" i="2"/>
  <c r="E26" i="2" s="1"/>
  <c r="G26" i="2" s="1"/>
  <c r="D25" i="2"/>
  <c r="E25" i="2" s="1"/>
  <c r="G25" i="2" s="1"/>
  <c r="D24" i="2"/>
  <c r="E24" i="2" s="1"/>
  <c r="G24" i="2" s="1"/>
  <c r="D23" i="2"/>
  <c r="E23" i="2" s="1"/>
  <c r="G23" i="2" s="1"/>
  <c r="D22" i="2"/>
  <c r="E22" i="2" s="1"/>
  <c r="G22" i="2" s="1"/>
  <c r="D21" i="2"/>
  <c r="E21" i="2" s="1"/>
  <c r="G21" i="2" s="1"/>
  <c r="G20" i="2"/>
  <c r="E20" i="2"/>
  <c r="D19" i="2"/>
  <c r="E19" i="2" s="1"/>
  <c r="G19" i="2" s="1"/>
</calcChain>
</file>

<file path=xl/sharedStrings.xml><?xml version="1.0" encoding="utf-8"?>
<sst xmlns="http://schemas.openxmlformats.org/spreadsheetml/2006/main" count="56" uniqueCount="49">
  <si>
    <t>cena netto</t>
  </si>
  <si>
    <t>podatek VAT (8%)</t>
  </si>
  <si>
    <t>cena brutto</t>
  </si>
  <si>
    <t>prognozowana ilośc odprowadzanych ścieków</t>
  </si>
  <si>
    <t>uwagi</t>
  </si>
  <si>
    <t>cena ścieków za m 1m3</t>
  </si>
  <si>
    <t>obowiązuje do 24.VIII.2024</t>
  </si>
  <si>
    <t>od 25.VIII.2024 do 24.VIII.2025</t>
  </si>
  <si>
    <t>skutek %</t>
  </si>
  <si>
    <t>dopłata w 2019 roku</t>
  </si>
  <si>
    <t>dopłata w 2020 roku</t>
  </si>
  <si>
    <t>dopłata w 2021 roku</t>
  </si>
  <si>
    <t>dopłata w 2022roku</t>
  </si>
  <si>
    <t>dopłata w 2023 roku</t>
  </si>
  <si>
    <t>dopłata w 2024 roku</t>
  </si>
  <si>
    <t>propozycja na rok 2025</t>
  </si>
  <si>
    <t>wysokość rocznej dopłaty</t>
  </si>
  <si>
    <t>Dopłata do ceny 1 m odprowadzanych ścieków na rok 2025</t>
  </si>
  <si>
    <t>Rady Gminy Markusy</t>
  </si>
  <si>
    <t>Rada Gminy uchwala, co następuje:</t>
  </si>
  <si>
    <t xml:space="preserve">Dopłaty wymienione w §1 obowiązywać będą w okresie od 1 stycznia 2025 roku do 31 grudnia 2025 roku. </t>
  </si>
  <si>
    <t>§1</t>
  </si>
  <si>
    <t>§3</t>
  </si>
  <si>
    <t xml:space="preserve">2. Rozliczenie całości przekazanej dopłaty nastąpi w terminie do 15 stycznia 2026 roku. </t>
  </si>
  <si>
    <t>§4</t>
  </si>
  <si>
    <t>Wykonanie uchwały powierza się Wójtowi Gminy Markusy.</t>
  </si>
  <si>
    <t>§5</t>
  </si>
  <si>
    <t>§2</t>
  </si>
  <si>
    <t>w sprawie dopłaty do ceny 1 m³ odprowadzonych ścieków na terenie Gminy Markusy</t>
  </si>
  <si>
    <t>Ustala się dopłatę do ceny 1 m³ odprowadzonych ścieków wynikającej z taryfy za odprowadzanie ścieków na terenie Gminy Markusy, dla wszystkich odbiorców korzystających z kanalizacji zbiorczej w kwocie …..... (słownie:  …..) brutto, w tym podatek VAT (8%) za każdy  1 m³ ścieków.</t>
  </si>
  <si>
    <t>Uchwała wchodzi w życie z dniem podjęcia i podlega ogłoszeniu na tablicy ogłoszeń w Urzędzie Gminy Markusy oraz publikacji w Biuletynie Informacji Publicznej Gminy Markusy.</t>
  </si>
  <si>
    <t>Uzasadnienie</t>
  </si>
  <si>
    <t xml:space="preserve">Biorąc powyższe pod uwagę, należy uznać za celowe podjęcie niniejszej uchwały. </t>
  </si>
  <si>
    <t xml:space="preserve">W celu zmniejszenia obciążeń dla odbiorców korzystających z kanalizacji zbiorczej wprowadza się dopłaty do ceny odprowadzenia ścieków dla Gminnego Zakładu Komunalnego sp. z o.o. w Markusach w wysokości : …..zł/1 m³ netto + 8% podatek VAT  = ….zł/ 1 m³ brutto. </t>
  </si>
  <si>
    <t>Prognozowana ilość rocznie odprowadzanych ścieków przez odbiorców kanalizacji zbiorczej wynosi 5.000 m³.</t>
  </si>
  <si>
    <t>Źródłem finansowania dopłat, o których mowa w § 1 uchwały będą dochody własne Gminy Markusy w wysokości …...zł</t>
  </si>
  <si>
    <t xml:space="preserve">1. Dopłata, o której mowa w §1, przekazywana będzie z budżetu Gminy Markusy Gminnemu   Zakładowi Komunalnemu Spółce z ograniczona odpowiedzialnością z siedzibą w Markusach w okresach dwumiesięcznych, w terminie do 20 dnia następnego miesiąca, za poprzedni okres, na podstawie udokumentowanych zestawień ilości dostarczonej wody i odprowadzonych ścieków. </t>
  </si>
  <si>
    <r>
      <t>m</t>
    </r>
    <r>
      <rPr>
        <b/>
        <sz val="11"/>
        <color theme="1"/>
        <rFont val="Calibri"/>
        <family val="2"/>
        <charset val="238"/>
      </rPr>
      <t>³</t>
    </r>
  </si>
  <si>
    <t>rok</t>
  </si>
  <si>
    <r>
      <t>z     3700 m</t>
    </r>
    <r>
      <rPr>
        <sz val="11"/>
        <color theme="1"/>
        <rFont val="Calibri"/>
        <family val="2"/>
        <charset val="238"/>
      </rPr>
      <t>³</t>
    </r>
  </si>
  <si>
    <r>
      <t>na   5000 m</t>
    </r>
    <r>
      <rPr>
        <sz val="11"/>
        <color theme="1"/>
        <rFont val="Calibri"/>
        <family val="2"/>
        <charset val="238"/>
      </rPr>
      <t>³</t>
    </r>
  </si>
  <si>
    <t xml:space="preserve">zmiana ilości odprowadzonych ścieków </t>
  </si>
  <si>
    <t>przy stawce za rok 2024</t>
  </si>
  <si>
    <t xml:space="preserve">       Na podstawie art. 18 ust. 2 pkt 15 ustawy z dnia 8 marca 1990 r. o samorządzie gminnym (tekst jednolity Dz. U. z 2024 r. poz. 609) oraz art. 24 ust. 6 ustawy z dnia 7 czerwca 2001 r. o zbiorowym zaopatrzeniu w wodę i zbiorowym odprowadzaniu ścieków (tekst jednolity Dz. U. z 2024 r. poz. 757) </t>
  </si>
  <si>
    <t>z dnia  30 października 2024 roku</t>
  </si>
  <si>
    <t>Projekt</t>
  </si>
  <si>
    <t>skutek</t>
  </si>
  <si>
    <t>brutto</t>
  </si>
  <si>
    <t>Uchwała Nr …...../2024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</si>
</sst>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9" tint="-0.499984740745262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2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2" borderId="1" xfId="0" applyFill="1" applyBorder="1"/>
    <xf numFmtId="0" fontId="0" fillId="2" borderId="3" xfId="0" applyFill="1" applyBorder="1"/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 vertical="center"/>
    </xf>
    <xf numFmtId="2" fontId="5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43" fontId="5" fillId="0" borderId="1" xfId="1" applyFont="1" applyBorder="1"/>
    <xf numFmtId="8" fontId="0" fillId="0" borderId="0" xfId="0" applyNumberFormat="1"/>
    <xf numFmtId="2" fontId="3" fillId="3" borderId="0" xfId="0" applyNumberFormat="1" applyFont="1" applyFill="1" applyAlignment="1">
      <alignment horizontal="center"/>
    </xf>
    <xf numFmtId="0" fontId="16" fillId="0" borderId="0" xfId="0" applyFont="1"/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/>
    <xf numFmtId="2" fontId="6" fillId="0" borderId="2" xfId="0" applyNumberFormat="1" applyFont="1" applyBorder="1" applyAlignment="1">
      <alignment wrapText="1"/>
    </xf>
    <xf numFmtId="0" fontId="5" fillId="0" borderId="1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/>
    <xf numFmtId="0" fontId="9" fillId="0" borderId="0" xfId="0" applyFont="1" applyFill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0099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3"/>
  <sheetViews>
    <sheetView tabSelected="1" topLeftCell="A9" zoomScaleNormal="100" workbookViewId="0">
      <selection activeCell="B9" sqref="B9:G14"/>
    </sheetView>
  </sheetViews>
  <sheetFormatPr defaultRowHeight="15" x14ac:dyDescent="0.25"/>
  <cols>
    <col min="1" max="1" width="1" customWidth="1"/>
    <col min="2" max="2" width="22.5703125" customWidth="1"/>
    <col min="3" max="3" width="10.28515625" customWidth="1"/>
    <col min="4" max="4" width="9.28515625" customWidth="1"/>
    <col min="5" max="5" width="13.7109375" customWidth="1"/>
    <col min="6" max="6" width="16.140625" customWidth="1"/>
    <col min="7" max="7" width="37.42578125" customWidth="1"/>
    <col min="8" max="8" width="13.7109375" customWidth="1"/>
  </cols>
  <sheetData>
    <row r="1" spans="2:7" ht="28.5" customHeight="1" x14ac:dyDescent="0.3">
      <c r="G1" s="38" t="s">
        <v>45</v>
      </c>
    </row>
    <row r="2" spans="2:7" ht="18" customHeight="1" x14ac:dyDescent="0.3">
      <c r="B2" s="49" t="s">
        <v>48</v>
      </c>
      <c r="C2" s="49"/>
      <c r="D2" s="49"/>
      <c r="E2" s="49"/>
      <c r="F2" s="49"/>
      <c r="G2" s="49"/>
    </row>
    <row r="3" spans="2:7" ht="19.5" customHeight="1" x14ac:dyDescent="0.3">
      <c r="B3" s="49" t="s">
        <v>18</v>
      </c>
      <c r="C3" s="49"/>
      <c r="D3" s="49"/>
      <c r="E3" s="49"/>
      <c r="F3" s="49"/>
      <c r="G3" s="49"/>
    </row>
    <row r="4" spans="2:7" ht="20.25" x14ac:dyDescent="0.3">
      <c r="B4" s="49" t="s">
        <v>44</v>
      </c>
      <c r="C4" s="49"/>
      <c r="D4" s="49"/>
      <c r="E4" s="49"/>
      <c r="F4" s="49"/>
      <c r="G4" s="49"/>
    </row>
    <row r="5" spans="2:7" ht="20.25" x14ac:dyDescent="0.3">
      <c r="B5" s="23"/>
      <c r="C5" s="23"/>
      <c r="D5" s="23"/>
      <c r="E5" s="23"/>
      <c r="F5" s="23"/>
      <c r="G5" s="23"/>
    </row>
    <row r="7" spans="2:7" ht="18.75" x14ac:dyDescent="0.3">
      <c r="B7" s="48" t="s">
        <v>28</v>
      </c>
      <c r="C7" s="48"/>
      <c r="D7" s="48"/>
      <c r="E7" s="48"/>
      <c r="F7" s="48"/>
      <c r="G7" s="48"/>
    </row>
    <row r="8" spans="2:7" ht="23.25" customHeight="1" x14ac:dyDescent="0.25">
      <c r="B8" s="22"/>
      <c r="C8" s="22"/>
      <c r="D8" s="22"/>
      <c r="E8" s="22"/>
      <c r="F8" s="22"/>
      <c r="G8" s="22"/>
    </row>
    <row r="9" spans="2:7" ht="81.75" customHeight="1" x14ac:dyDescent="0.3">
      <c r="B9" s="54" t="s">
        <v>43</v>
      </c>
      <c r="C9" s="54"/>
      <c r="D9" s="54"/>
      <c r="E9" s="54"/>
      <c r="F9" s="54"/>
      <c r="G9" s="54"/>
    </row>
    <row r="10" spans="2:7" ht="27" customHeight="1" x14ac:dyDescent="0.3">
      <c r="B10" s="55"/>
      <c r="C10" s="55"/>
      <c r="D10" s="55"/>
      <c r="E10" s="55"/>
      <c r="F10" s="55"/>
      <c r="G10" s="55"/>
    </row>
    <row r="11" spans="2:7" ht="18.75" x14ac:dyDescent="0.3">
      <c r="B11" s="56" t="s">
        <v>19</v>
      </c>
      <c r="C11" s="56"/>
      <c r="D11" s="56"/>
      <c r="E11" s="56"/>
      <c r="F11" s="56"/>
      <c r="G11" s="56"/>
    </row>
    <row r="12" spans="2:7" ht="18.75" x14ac:dyDescent="0.3">
      <c r="B12" s="55"/>
      <c r="C12" s="55"/>
      <c r="D12" s="55"/>
      <c r="E12" s="55"/>
      <c r="F12" s="55"/>
      <c r="G12" s="55"/>
    </row>
    <row r="13" spans="2:7" ht="18.75" x14ac:dyDescent="0.3">
      <c r="B13" s="56" t="s">
        <v>21</v>
      </c>
      <c r="C13" s="56"/>
      <c r="D13" s="56"/>
      <c r="E13" s="56"/>
      <c r="F13" s="56"/>
      <c r="G13" s="56"/>
    </row>
    <row r="14" spans="2:7" ht="83.25" customHeight="1" x14ac:dyDescent="0.3">
      <c r="B14" s="54" t="s">
        <v>29</v>
      </c>
      <c r="C14" s="54"/>
      <c r="D14" s="54"/>
      <c r="E14" s="54"/>
      <c r="F14" s="54"/>
      <c r="G14" s="54"/>
    </row>
    <row r="15" spans="2:7" ht="18.75" x14ac:dyDescent="0.3">
      <c r="B15" s="25"/>
      <c r="C15" s="25"/>
      <c r="D15" s="25"/>
      <c r="E15" s="25"/>
      <c r="F15" s="25"/>
      <c r="G15" s="25"/>
    </row>
    <row r="16" spans="2:7" ht="24" customHeight="1" x14ac:dyDescent="0.25">
      <c r="B16" s="52" t="s">
        <v>27</v>
      </c>
      <c r="C16" s="52"/>
      <c r="D16" s="52"/>
      <c r="E16" s="52"/>
      <c r="F16" s="52"/>
      <c r="G16" s="52"/>
    </row>
    <row r="17" spans="2:7" ht="18.75" x14ac:dyDescent="0.3">
      <c r="B17" s="25"/>
      <c r="C17" s="25"/>
      <c r="D17" s="25"/>
      <c r="E17" s="25"/>
      <c r="F17" s="25"/>
      <c r="G17" s="25"/>
    </row>
    <row r="18" spans="2:7" ht="39.75" customHeight="1" x14ac:dyDescent="0.3">
      <c r="B18" s="50" t="s">
        <v>20</v>
      </c>
      <c r="C18" s="50"/>
      <c r="D18" s="50"/>
      <c r="E18" s="50"/>
      <c r="F18" s="50"/>
      <c r="G18" s="50"/>
    </row>
    <row r="19" spans="2:7" ht="18.75" x14ac:dyDescent="0.3">
      <c r="B19" s="25"/>
      <c r="C19" s="25"/>
      <c r="D19" s="25"/>
      <c r="E19" s="25"/>
      <c r="F19" s="25"/>
      <c r="G19" s="25"/>
    </row>
    <row r="20" spans="2:7" ht="24.75" customHeight="1" x14ac:dyDescent="0.25">
      <c r="B20" s="52" t="s">
        <v>22</v>
      </c>
      <c r="C20" s="52"/>
      <c r="D20" s="52"/>
      <c r="E20" s="52"/>
      <c r="F20" s="52"/>
      <c r="G20" s="52"/>
    </row>
    <row r="21" spans="2:7" ht="24.75" customHeight="1" x14ac:dyDescent="0.25">
      <c r="B21" s="27"/>
      <c r="C21" s="27"/>
      <c r="D21" s="27"/>
      <c r="E21" s="27"/>
      <c r="F21" s="27"/>
      <c r="G21" s="27"/>
    </row>
    <row r="22" spans="2:7" ht="96" customHeight="1" x14ac:dyDescent="0.3">
      <c r="B22" s="50" t="s">
        <v>36</v>
      </c>
      <c r="C22" s="50"/>
      <c r="D22" s="50"/>
      <c r="E22" s="50"/>
      <c r="F22" s="50"/>
      <c r="G22" s="50"/>
    </row>
    <row r="23" spans="2:7" ht="18.75" x14ac:dyDescent="0.3">
      <c r="B23" s="25"/>
      <c r="C23" s="25"/>
      <c r="D23" s="25"/>
      <c r="E23" s="25"/>
      <c r="F23" s="25"/>
      <c r="G23" s="25"/>
    </row>
    <row r="24" spans="2:7" ht="23.25" customHeight="1" x14ac:dyDescent="0.3">
      <c r="B24" s="51" t="s">
        <v>23</v>
      </c>
      <c r="C24" s="51"/>
      <c r="D24" s="51"/>
      <c r="E24" s="51"/>
      <c r="F24" s="51"/>
      <c r="G24" s="51"/>
    </row>
    <row r="25" spans="2:7" ht="18.75" x14ac:dyDescent="0.3">
      <c r="B25" s="25"/>
      <c r="C25" s="25"/>
      <c r="D25" s="25"/>
      <c r="E25" s="25"/>
      <c r="F25" s="25"/>
      <c r="G25" s="25"/>
    </row>
    <row r="26" spans="2:7" ht="18.75" x14ac:dyDescent="0.25">
      <c r="B26" s="52" t="s">
        <v>24</v>
      </c>
      <c r="C26" s="52"/>
      <c r="D26" s="52"/>
      <c r="E26" s="52"/>
      <c r="F26" s="52"/>
      <c r="G26" s="52"/>
    </row>
    <row r="27" spans="2:7" ht="18.75" x14ac:dyDescent="0.3">
      <c r="B27" s="25"/>
      <c r="C27" s="25"/>
      <c r="D27" s="25"/>
      <c r="E27" s="25"/>
      <c r="F27" s="25"/>
      <c r="G27" s="25"/>
    </row>
    <row r="28" spans="2:7" ht="21.75" customHeight="1" x14ac:dyDescent="0.3">
      <c r="B28" s="51" t="s">
        <v>25</v>
      </c>
      <c r="C28" s="51"/>
      <c r="D28" s="51"/>
      <c r="E28" s="51"/>
      <c r="F28" s="51"/>
      <c r="G28" s="51"/>
    </row>
    <row r="29" spans="2:7" ht="18.75" x14ac:dyDescent="0.3">
      <c r="B29" s="25"/>
      <c r="C29" s="25"/>
      <c r="D29" s="25"/>
      <c r="E29" s="25"/>
      <c r="F29" s="25"/>
      <c r="G29" s="25"/>
    </row>
    <row r="30" spans="2:7" ht="18.75" x14ac:dyDescent="0.25">
      <c r="B30" s="52" t="s">
        <v>26</v>
      </c>
      <c r="C30" s="52"/>
      <c r="D30" s="52"/>
      <c r="E30" s="52"/>
      <c r="F30" s="52"/>
      <c r="G30" s="52"/>
    </row>
    <row r="31" spans="2:7" ht="18.75" x14ac:dyDescent="0.3">
      <c r="B31" s="25"/>
      <c r="C31" s="25"/>
      <c r="D31" s="25"/>
      <c r="E31" s="25"/>
      <c r="F31" s="25"/>
      <c r="G31" s="25"/>
    </row>
    <row r="32" spans="2:7" ht="41.25" customHeight="1" x14ac:dyDescent="0.3">
      <c r="B32" s="50" t="s">
        <v>30</v>
      </c>
      <c r="C32" s="50"/>
      <c r="D32" s="50"/>
      <c r="E32" s="50"/>
      <c r="F32" s="50"/>
      <c r="G32" s="50"/>
    </row>
    <row r="33" spans="2:7" ht="18.75" x14ac:dyDescent="0.3">
      <c r="B33" s="26"/>
      <c r="C33" s="26"/>
      <c r="D33" s="26"/>
      <c r="E33" s="26"/>
      <c r="F33" s="26"/>
      <c r="G33" s="26"/>
    </row>
  </sheetData>
  <mergeCells count="17">
    <mergeCell ref="B28:G28"/>
    <mergeCell ref="B32:G32"/>
    <mergeCell ref="B13:G13"/>
    <mergeCell ref="B16:G16"/>
    <mergeCell ref="B20:G20"/>
    <mergeCell ref="B26:G26"/>
    <mergeCell ref="B30:G30"/>
    <mergeCell ref="B11:G11"/>
    <mergeCell ref="B14:G14"/>
    <mergeCell ref="B18:G18"/>
    <mergeCell ref="B22:G22"/>
    <mergeCell ref="B24:G24"/>
    <mergeCell ref="B7:G7"/>
    <mergeCell ref="B2:G2"/>
    <mergeCell ref="B3:G3"/>
    <mergeCell ref="B4:G4"/>
    <mergeCell ref="B9:G9"/>
  </mergeCells>
  <pageMargins left="0.7" right="0.7" top="0.75" bottom="0.75" header="0.3" footer="0.3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0E3E-453C-4908-BD4E-BB9EAF36A65E}">
  <dimension ref="B2:J12"/>
  <sheetViews>
    <sheetView topLeftCell="A4" zoomScaleNormal="100" workbookViewId="0">
      <selection activeCell="B4" sqref="B4:J9"/>
    </sheetView>
  </sheetViews>
  <sheetFormatPr defaultRowHeight="15" x14ac:dyDescent="0.25"/>
  <cols>
    <col min="10" max="10" width="33" customWidth="1"/>
  </cols>
  <sheetData>
    <row r="2" spans="2:10" ht="27.75" customHeight="1" x14ac:dyDescent="0.3">
      <c r="B2" s="49" t="s">
        <v>31</v>
      </c>
      <c r="C2" s="49"/>
      <c r="D2" s="49"/>
      <c r="E2" s="49"/>
      <c r="F2" s="49"/>
      <c r="G2" s="49"/>
      <c r="H2" s="49"/>
      <c r="I2" s="49"/>
      <c r="J2" s="49"/>
    </row>
    <row r="3" spans="2:10" ht="33.75" customHeight="1" x14ac:dyDescent="0.25">
      <c r="B3" s="24"/>
      <c r="C3" s="24"/>
      <c r="D3" s="24"/>
      <c r="E3" s="24"/>
      <c r="F3" s="24"/>
      <c r="G3" s="24"/>
      <c r="H3" s="24"/>
      <c r="I3" s="24"/>
      <c r="J3" s="24"/>
    </row>
    <row r="4" spans="2:10" ht="60" customHeight="1" x14ac:dyDescent="0.3">
      <c r="B4" s="54" t="s">
        <v>33</v>
      </c>
      <c r="C4" s="54"/>
      <c r="D4" s="54"/>
      <c r="E4" s="54"/>
      <c r="F4" s="54"/>
      <c r="G4" s="54"/>
      <c r="H4" s="54"/>
      <c r="I4" s="54"/>
      <c r="J4" s="54"/>
    </row>
    <row r="5" spans="2:10" ht="18.75" x14ac:dyDescent="0.3">
      <c r="B5" s="55"/>
      <c r="C5" s="55"/>
      <c r="D5" s="55"/>
      <c r="E5" s="55"/>
      <c r="F5" s="55"/>
      <c r="G5" s="55"/>
      <c r="H5" s="55"/>
      <c r="I5" s="55"/>
      <c r="J5" s="55"/>
    </row>
    <row r="6" spans="2:10" ht="18.75" x14ac:dyDescent="0.3">
      <c r="B6" s="55"/>
      <c r="C6" s="55"/>
      <c r="D6" s="55"/>
      <c r="E6" s="55"/>
      <c r="F6" s="55"/>
      <c r="G6" s="55"/>
      <c r="H6" s="55"/>
      <c r="I6" s="55"/>
      <c r="J6" s="55"/>
    </row>
    <row r="7" spans="2:10" ht="37.5" customHeight="1" x14ac:dyDescent="0.3">
      <c r="B7" s="54" t="s">
        <v>34</v>
      </c>
      <c r="C7" s="54"/>
      <c r="D7" s="54"/>
      <c r="E7" s="54"/>
      <c r="F7" s="54"/>
      <c r="G7" s="54"/>
      <c r="H7" s="54"/>
      <c r="I7" s="54"/>
      <c r="J7" s="54"/>
    </row>
    <row r="8" spans="2:10" ht="18.75" x14ac:dyDescent="0.3">
      <c r="B8" s="55"/>
      <c r="C8" s="55"/>
      <c r="D8" s="55"/>
      <c r="E8" s="55"/>
      <c r="F8" s="55"/>
      <c r="G8" s="55"/>
      <c r="H8" s="55"/>
      <c r="I8" s="55"/>
      <c r="J8" s="55"/>
    </row>
    <row r="9" spans="2:10" ht="36" customHeight="1" x14ac:dyDescent="0.3">
      <c r="B9" s="54" t="s">
        <v>35</v>
      </c>
      <c r="C9" s="54"/>
      <c r="D9" s="54"/>
      <c r="E9" s="54"/>
      <c r="F9" s="54"/>
      <c r="G9" s="54"/>
      <c r="H9" s="54"/>
      <c r="I9" s="54"/>
      <c r="J9" s="54"/>
    </row>
    <row r="10" spans="2:10" ht="18.75" x14ac:dyDescent="0.3">
      <c r="B10" s="25"/>
      <c r="C10" s="25"/>
      <c r="D10" s="25"/>
      <c r="E10" s="25"/>
      <c r="F10" s="25"/>
      <c r="G10" s="25"/>
      <c r="H10" s="25"/>
      <c r="I10" s="25"/>
      <c r="J10" s="25"/>
    </row>
    <row r="11" spans="2:10" ht="21.75" customHeight="1" x14ac:dyDescent="0.3">
      <c r="B11" s="50" t="s">
        <v>32</v>
      </c>
      <c r="C11" s="50"/>
      <c r="D11" s="50"/>
      <c r="E11" s="50"/>
      <c r="F11" s="50"/>
      <c r="G11" s="50"/>
      <c r="H11" s="50"/>
      <c r="I11" s="50"/>
      <c r="J11" s="50"/>
    </row>
    <row r="12" spans="2:10" ht="18.75" x14ac:dyDescent="0.3">
      <c r="B12" s="25"/>
      <c r="C12" s="25"/>
      <c r="D12" s="25"/>
      <c r="E12" s="25"/>
      <c r="F12" s="25"/>
      <c r="G12" s="25"/>
      <c r="H12" s="25"/>
      <c r="I12" s="25"/>
      <c r="J12" s="25"/>
    </row>
  </sheetData>
  <mergeCells count="5">
    <mergeCell ref="B2:J2"/>
    <mergeCell ref="B4:J4"/>
    <mergeCell ref="B7:J7"/>
    <mergeCell ref="B9:J9"/>
    <mergeCell ref="B11:J11"/>
  </mergeCells>
  <pageMargins left="0.7" right="0.7" top="0.75" bottom="0.75" header="0.3" footer="0.3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EEE3-94EF-43A1-A34C-CFF78BD7380E}">
  <sheetPr>
    <pageSetUpPr fitToPage="1"/>
  </sheetPr>
  <dimension ref="B2:M45"/>
  <sheetViews>
    <sheetView topLeftCell="A22" workbookViewId="0">
      <selection activeCell="C37" sqref="C37"/>
    </sheetView>
  </sheetViews>
  <sheetFormatPr defaultRowHeight="15" x14ac:dyDescent="0.25"/>
  <cols>
    <col min="2" max="2" width="22.140625" customWidth="1"/>
    <col min="3" max="3" width="11" customWidth="1"/>
    <col min="4" max="4" width="10.140625" customWidth="1"/>
    <col min="5" max="5" width="11.7109375" customWidth="1"/>
    <col min="6" max="6" width="15.7109375" customWidth="1"/>
    <col min="7" max="7" width="13.5703125" customWidth="1"/>
    <col min="8" max="8" width="14.42578125" customWidth="1"/>
    <col min="10" max="11" width="10.42578125" customWidth="1"/>
  </cols>
  <sheetData>
    <row r="2" spans="2:10" ht="21.75" customHeight="1" x14ac:dyDescent="0.25">
      <c r="B2" s="53" t="s">
        <v>17</v>
      </c>
      <c r="C2" s="53"/>
      <c r="D2" s="53"/>
      <c r="E2" s="53"/>
      <c r="F2" s="53"/>
      <c r="G2" s="53"/>
      <c r="H2" s="53"/>
    </row>
    <row r="4" spans="2:10" ht="60" x14ac:dyDescent="0.25">
      <c r="B4" s="1"/>
      <c r="C4" s="18" t="s">
        <v>0</v>
      </c>
      <c r="D4" s="19" t="s">
        <v>1</v>
      </c>
      <c r="E4" s="18" t="s">
        <v>2</v>
      </c>
      <c r="F4" s="19" t="s">
        <v>3</v>
      </c>
      <c r="G4" s="19" t="s">
        <v>16</v>
      </c>
      <c r="H4" s="18" t="s">
        <v>4</v>
      </c>
    </row>
    <row r="5" spans="2:10" ht="30" x14ac:dyDescent="0.25">
      <c r="B5" s="1" t="s">
        <v>5</v>
      </c>
      <c r="C5" s="14">
        <v>15.7</v>
      </c>
      <c r="D5" s="14">
        <v>1.26</v>
      </c>
      <c r="E5" s="14">
        <v>16.96</v>
      </c>
      <c r="F5" s="4"/>
      <c r="G5" s="4"/>
      <c r="H5" s="3" t="s">
        <v>6</v>
      </c>
    </row>
    <row r="6" spans="2:10" ht="30.75" thickBot="1" x14ac:dyDescent="0.3">
      <c r="B6" s="1" t="s">
        <v>5</v>
      </c>
      <c r="C6" s="39">
        <v>19.190000000000001</v>
      </c>
      <c r="D6" s="39">
        <v>1.54</v>
      </c>
      <c r="E6" s="39">
        <v>20.73</v>
      </c>
      <c r="F6" s="40">
        <v>5000</v>
      </c>
      <c r="G6" s="40"/>
      <c r="H6" s="41" t="s">
        <v>7</v>
      </c>
    </row>
    <row r="7" spans="2:10" x14ac:dyDescent="0.25">
      <c r="B7" s="42" t="s">
        <v>8</v>
      </c>
      <c r="C7" s="44">
        <v>3.49</v>
      </c>
      <c r="D7" s="44">
        <v>0.28000000000000003</v>
      </c>
      <c r="E7" s="44">
        <v>3.77</v>
      </c>
      <c r="F7" s="43"/>
      <c r="G7" s="43"/>
      <c r="H7" s="43"/>
    </row>
    <row r="8" spans="2:10" x14ac:dyDescent="0.25">
      <c r="B8" s="20"/>
      <c r="C8" s="21"/>
      <c r="D8" s="21"/>
      <c r="E8" s="21"/>
      <c r="F8" s="21"/>
      <c r="G8" s="21"/>
      <c r="H8" s="21"/>
    </row>
    <row r="9" spans="2:10" x14ac:dyDescent="0.25">
      <c r="B9" s="1"/>
      <c r="C9" s="1"/>
      <c r="D9" s="1"/>
      <c r="E9" s="1"/>
      <c r="F9" s="1"/>
      <c r="G9" s="1"/>
      <c r="H9" s="1"/>
    </row>
    <row r="10" spans="2:10" x14ac:dyDescent="0.25">
      <c r="B10" s="1" t="s">
        <v>9</v>
      </c>
      <c r="C10" s="7">
        <v>6.52</v>
      </c>
      <c r="D10" s="7">
        <v>0.52</v>
      </c>
      <c r="E10" s="7">
        <v>7.04</v>
      </c>
      <c r="F10" s="9">
        <v>3422</v>
      </c>
      <c r="G10" s="8">
        <v>24096.36</v>
      </c>
      <c r="H10" s="1"/>
    </row>
    <row r="11" spans="2:10" x14ac:dyDescent="0.25">
      <c r="B11" s="1" t="s">
        <v>10</v>
      </c>
      <c r="C11" s="7">
        <v>6</v>
      </c>
      <c r="D11" s="7">
        <v>0.48</v>
      </c>
      <c r="E11" s="7">
        <v>6.48</v>
      </c>
      <c r="F11" s="9">
        <v>3697</v>
      </c>
      <c r="G11" s="8">
        <v>23956.560000000001</v>
      </c>
      <c r="H11" s="1"/>
    </row>
    <row r="12" spans="2:10" x14ac:dyDescent="0.25">
      <c r="B12" s="1" t="s">
        <v>11</v>
      </c>
      <c r="C12" s="7">
        <v>6</v>
      </c>
      <c r="D12" s="7">
        <v>0.48</v>
      </c>
      <c r="E12" s="7">
        <v>6.48</v>
      </c>
      <c r="F12" s="9">
        <v>3558</v>
      </c>
      <c r="G12" s="8">
        <v>23055.84</v>
      </c>
      <c r="H12" s="1"/>
    </row>
    <row r="13" spans="2:10" x14ac:dyDescent="0.25">
      <c r="B13" s="1" t="s">
        <v>12</v>
      </c>
      <c r="C13" s="7">
        <v>7</v>
      </c>
      <c r="D13" s="7">
        <v>0.56000000000000005</v>
      </c>
      <c r="E13" s="7">
        <v>7.56</v>
      </c>
      <c r="F13" s="9">
        <v>3460</v>
      </c>
      <c r="G13" s="8">
        <v>26157.599999999999</v>
      </c>
      <c r="H13" s="1"/>
      <c r="J13" t="s">
        <v>41</v>
      </c>
    </row>
    <row r="14" spans="2:10" x14ac:dyDescent="0.25">
      <c r="B14" s="1" t="s">
        <v>13</v>
      </c>
      <c r="C14" s="7">
        <v>7.5</v>
      </c>
      <c r="D14" s="7">
        <v>0.6</v>
      </c>
      <c r="E14" s="7">
        <v>8.1</v>
      </c>
      <c r="F14" s="9">
        <v>3700</v>
      </c>
      <c r="G14" s="8">
        <v>29970</v>
      </c>
      <c r="H14" s="1"/>
      <c r="J14" t="s">
        <v>39</v>
      </c>
    </row>
    <row r="15" spans="2:10" x14ac:dyDescent="0.25">
      <c r="B15" s="1" t="s">
        <v>14</v>
      </c>
      <c r="C15" s="11">
        <v>7.5</v>
      </c>
      <c r="D15" s="11">
        <v>0.6</v>
      </c>
      <c r="E15" s="11">
        <v>8.1</v>
      </c>
      <c r="F15" s="12">
        <v>3700</v>
      </c>
      <c r="G15" s="13">
        <v>29970</v>
      </c>
      <c r="H15" s="1"/>
      <c r="J15" t="s">
        <v>40</v>
      </c>
    </row>
    <row r="16" spans="2:10" x14ac:dyDescent="0.25">
      <c r="B16" s="1"/>
      <c r="C16" s="5"/>
      <c r="D16" s="5"/>
      <c r="E16" s="5"/>
      <c r="F16" s="5"/>
      <c r="G16" s="5"/>
      <c r="H16" s="1"/>
    </row>
    <row r="17" spans="2:13" x14ac:dyDescent="0.25">
      <c r="B17" s="1"/>
      <c r="C17" s="5"/>
      <c r="D17" s="5"/>
      <c r="E17" s="5"/>
      <c r="F17" s="5"/>
      <c r="G17" s="5"/>
      <c r="H17" s="1"/>
    </row>
    <row r="18" spans="2:13" x14ac:dyDescent="0.25">
      <c r="B18" s="1"/>
      <c r="C18" s="1"/>
      <c r="D18" s="1"/>
      <c r="E18" s="1"/>
      <c r="F18" s="1"/>
      <c r="G18" s="1"/>
      <c r="H18" s="1"/>
      <c r="J18" s="32" t="s">
        <v>47</v>
      </c>
    </row>
    <row r="19" spans="2:13" x14ac:dyDescent="0.25">
      <c r="B19" s="1"/>
      <c r="C19" s="7">
        <v>7.4</v>
      </c>
      <c r="D19" s="7">
        <f>C19*8%</f>
        <v>0.59200000000000008</v>
      </c>
      <c r="E19" s="7">
        <f t="shared" ref="E19:E45" si="0">C19+D19</f>
        <v>7.9920000000000009</v>
      </c>
      <c r="F19" s="9">
        <v>5000</v>
      </c>
      <c r="G19" s="8">
        <f t="shared" ref="G19:G45" si="1">E19*F19</f>
        <v>39960.000000000007</v>
      </c>
      <c r="H19" s="1"/>
      <c r="J19" s="45"/>
      <c r="K19" s="34"/>
      <c r="L19" s="34"/>
    </row>
    <row r="20" spans="2:13" x14ac:dyDescent="0.25">
      <c r="B20" s="29" t="s">
        <v>42</v>
      </c>
      <c r="C20" s="30">
        <v>7.5</v>
      </c>
      <c r="D20" s="11">
        <v>0.6</v>
      </c>
      <c r="E20" s="11">
        <f t="shared" si="0"/>
        <v>8.1</v>
      </c>
      <c r="F20" s="12">
        <v>5000</v>
      </c>
      <c r="G20" s="13">
        <f t="shared" si="1"/>
        <v>40500</v>
      </c>
      <c r="H20" s="1"/>
      <c r="J20" s="37">
        <v>8.1</v>
      </c>
      <c r="K20" s="34" t="s">
        <v>37</v>
      </c>
      <c r="L20" s="34" t="s">
        <v>38</v>
      </c>
    </row>
    <row r="21" spans="2:13" x14ac:dyDescent="0.25">
      <c r="B21" s="1"/>
      <c r="C21" s="7">
        <v>7.6</v>
      </c>
      <c r="D21" s="10">
        <f t="shared" ref="D21:D45" si="2">C21*8%</f>
        <v>0.60799999999999998</v>
      </c>
      <c r="E21" s="7">
        <f t="shared" si="0"/>
        <v>8.2080000000000002</v>
      </c>
      <c r="F21" s="9">
        <v>5000</v>
      </c>
      <c r="G21" s="8">
        <f t="shared" si="1"/>
        <v>41040</v>
      </c>
      <c r="H21" s="1"/>
      <c r="J21" s="31">
        <v>29970</v>
      </c>
      <c r="K21" s="32">
        <v>3700</v>
      </c>
      <c r="L21" s="32">
        <v>2024</v>
      </c>
    </row>
    <row r="22" spans="2:13" x14ac:dyDescent="0.25">
      <c r="B22" s="1"/>
      <c r="C22" s="7">
        <v>7.7</v>
      </c>
      <c r="D22" s="10">
        <f t="shared" si="2"/>
        <v>0.61599999999999999</v>
      </c>
      <c r="E22" s="7">
        <f t="shared" si="0"/>
        <v>8.3160000000000007</v>
      </c>
      <c r="F22" s="9">
        <v>5000</v>
      </c>
      <c r="G22" s="8">
        <f t="shared" si="1"/>
        <v>41580</v>
      </c>
      <c r="H22" s="1"/>
      <c r="J22" s="31">
        <v>40500</v>
      </c>
      <c r="K22" s="32">
        <v>5000</v>
      </c>
      <c r="L22" s="32">
        <v>2025</v>
      </c>
    </row>
    <row r="23" spans="2:13" x14ac:dyDescent="0.25">
      <c r="B23" s="1"/>
      <c r="C23" s="7">
        <v>7.8</v>
      </c>
      <c r="D23" s="10">
        <f t="shared" si="2"/>
        <v>0.624</v>
      </c>
      <c r="E23" s="7">
        <f t="shared" si="0"/>
        <v>8.4239999999999995</v>
      </c>
      <c r="F23" s="9">
        <v>5000</v>
      </c>
      <c r="G23" s="8">
        <f t="shared" si="1"/>
        <v>42120</v>
      </c>
      <c r="H23" s="1"/>
      <c r="I23" s="46" t="s">
        <v>46</v>
      </c>
      <c r="J23" s="47">
        <v>10530</v>
      </c>
      <c r="L23" s="32"/>
    </row>
    <row r="24" spans="2:13" x14ac:dyDescent="0.25">
      <c r="B24" s="1"/>
      <c r="C24" s="7">
        <v>7.9</v>
      </c>
      <c r="D24" s="10">
        <f t="shared" si="2"/>
        <v>0.63200000000000001</v>
      </c>
      <c r="E24" s="7">
        <f t="shared" si="0"/>
        <v>8.532</v>
      </c>
      <c r="F24" s="9">
        <v>5000</v>
      </c>
      <c r="G24" s="8">
        <f t="shared" si="1"/>
        <v>42660</v>
      </c>
      <c r="H24" s="1"/>
      <c r="J24" s="45"/>
      <c r="K24" s="34"/>
      <c r="L24" s="34"/>
      <c r="M24" s="36"/>
    </row>
    <row r="25" spans="2:13" x14ac:dyDescent="0.25">
      <c r="B25" s="1"/>
      <c r="C25" s="7">
        <v>8</v>
      </c>
      <c r="D25" s="10">
        <f t="shared" si="2"/>
        <v>0.64</v>
      </c>
      <c r="E25" s="7">
        <f t="shared" si="0"/>
        <v>8.64</v>
      </c>
      <c r="F25" s="9">
        <v>5000</v>
      </c>
      <c r="G25" s="8">
        <f t="shared" si="1"/>
        <v>43200</v>
      </c>
      <c r="H25" s="1"/>
      <c r="J25" s="31"/>
      <c r="K25" s="32"/>
      <c r="L25" s="32"/>
    </row>
    <row r="26" spans="2:13" x14ac:dyDescent="0.25">
      <c r="B26" s="1"/>
      <c r="C26" s="7">
        <v>8.1</v>
      </c>
      <c r="D26" s="10">
        <f t="shared" si="2"/>
        <v>0.64800000000000002</v>
      </c>
      <c r="E26" s="7">
        <f t="shared" si="0"/>
        <v>8.7479999999999993</v>
      </c>
      <c r="F26" s="9">
        <v>5000</v>
      </c>
      <c r="G26" s="8">
        <f t="shared" si="1"/>
        <v>43740</v>
      </c>
      <c r="H26" s="1"/>
      <c r="J26" s="31"/>
      <c r="K26" s="32"/>
      <c r="L26" s="32"/>
    </row>
    <row r="27" spans="2:13" x14ac:dyDescent="0.25">
      <c r="B27" s="1"/>
      <c r="C27" s="7">
        <v>8.1999999999999993</v>
      </c>
      <c r="D27" s="10">
        <f t="shared" si="2"/>
        <v>0.65599999999999992</v>
      </c>
      <c r="E27" s="7">
        <f t="shared" si="0"/>
        <v>8.8559999999999999</v>
      </c>
      <c r="F27" s="9">
        <v>5000</v>
      </c>
      <c r="G27" s="8">
        <f t="shared" si="1"/>
        <v>44280</v>
      </c>
      <c r="H27" s="1"/>
      <c r="I27" s="33"/>
      <c r="J27" s="31"/>
      <c r="K27" s="32"/>
      <c r="L27" s="32"/>
    </row>
    <row r="28" spans="2:13" x14ac:dyDescent="0.25">
      <c r="B28" s="1"/>
      <c r="C28" s="7">
        <v>8.3000000000000007</v>
      </c>
      <c r="D28" s="10">
        <f t="shared" si="2"/>
        <v>0.66400000000000003</v>
      </c>
      <c r="E28" s="7">
        <f t="shared" si="0"/>
        <v>8.9640000000000004</v>
      </c>
      <c r="F28" s="9">
        <v>5000</v>
      </c>
      <c r="G28" s="8">
        <f t="shared" si="1"/>
        <v>44820</v>
      </c>
      <c r="H28" s="1"/>
      <c r="I28" s="33"/>
      <c r="J28" s="31"/>
    </row>
    <row r="29" spans="2:13" x14ac:dyDescent="0.25">
      <c r="B29" s="1"/>
      <c r="C29" s="7">
        <v>8.4</v>
      </c>
      <c r="D29" s="10">
        <f t="shared" si="2"/>
        <v>0.67200000000000004</v>
      </c>
      <c r="E29" s="7">
        <f t="shared" si="0"/>
        <v>9.072000000000001</v>
      </c>
      <c r="F29" s="9">
        <v>5000</v>
      </c>
      <c r="G29" s="8">
        <f t="shared" si="1"/>
        <v>45360.000000000007</v>
      </c>
      <c r="H29" s="1"/>
      <c r="J29" s="45"/>
      <c r="K29" s="34"/>
      <c r="L29" s="34"/>
      <c r="M29" s="36"/>
    </row>
    <row r="30" spans="2:13" x14ac:dyDescent="0.25">
      <c r="B30" s="2" t="s">
        <v>15</v>
      </c>
      <c r="C30" s="14">
        <v>8.5</v>
      </c>
      <c r="D30" s="28">
        <f t="shared" si="2"/>
        <v>0.68</v>
      </c>
      <c r="E30" s="15">
        <f t="shared" si="0"/>
        <v>9.18</v>
      </c>
      <c r="F30" s="16">
        <v>5000</v>
      </c>
      <c r="G30" s="17">
        <f t="shared" si="1"/>
        <v>45900</v>
      </c>
      <c r="H30" s="1">
        <v>1.08</v>
      </c>
      <c r="J30" s="37">
        <v>9.18</v>
      </c>
      <c r="K30" s="34" t="s">
        <v>37</v>
      </c>
      <c r="L30" s="34" t="s">
        <v>38</v>
      </c>
      <c r="M30" s="36">
        <v>1.08</v>
      </c>
    </row>
    <row r="31" spans="2:13" x14ac:dyDescent="0.25">
      <c r="B31" s="1"/>
      <c r="C31" s="7">
        <v>8.6</v>
      </c>
      <c r="D31" s="10">
        <f t="shared" si="2"/>
        <v>0.68799999999999994</v>
      </c>
      <c r="E31" s="7">
        <f t="shared" si="0"/>
        <v>9.2880000000000003</v>
      </c>
      <c r="F31" s="9">
        <v>5000</v>
      </c>
      <c r="G31" s="8">
        <f t="shared" si="1"/>
        <v>46440</v>
      </c>
      <c r="H31" s="1"/>
      <c r="J31" s="31">
        <v>45900</v>
      </c>
      <c r="K31" s="32">
        <v>5000</v>
      </c>
      <c r="L31" s="32">
        <v>2025</v>
      </c>
    </row>
    <row r="32" spans="2:13" x14ac:dyDescent="0.25">
      <c r="B32" s="1"/>
      <c r="C32" s="7">
        <v>8.6999999999999993</v>
      </c>
      <c r="D32" s="10">
        <f t="shared" si="2"/>
        <v>0.69599999999999995</v>
      </c>
      <c r="E32" s="7">
        <f t="shared" si="0"/>
        <v>9.395999999999999</v>
      </c>
      <c r="F32" s="9">
        <v>5000</v>
      </c>
      <c r="G32" s="8">
        <f t="shared" si="1"/>
        <v>46979.999999999993</v>
      </c>
      <c r="H32" s="1"/>
      <c r="J32" s="31">
        <v>29970</v>
      </c>
      <c r="K32" s="32">
        <v>3700</v>
      </c>
      <c r="L32" s="32">
        <v>2024</v>
      </c>
    </row>
    <row r="33" spans="2:13" x14ac:dyDescent="0.25">
      <c r="B33" s="1"/>
      <c r="C33" s="7">
        <v>8.8000000000000007</v>
      </c>
      <c r="D33" s="10">
        <f t="shared" si="2"/>
        <v>0.70400000000000007</v>
      </c>
      <c r="E33" s="7">
        <f t="shared" si="0"/>
        <v>9.5040000000000013</v>
      </c>
      <c r="F33" s="9">
        <v>5000</v>
      </c>
      <c r="G33" s="8">
        <f t="shared" si="1"/>
        <v>47520.000000000007</v>
      </c>
      <c r="H33" s="1"/>
      <c r="I33" s="46" t="s">
        <v>46</v>
      </c>
      <c r="J33" s="47">
        <v>15930</v>
      </c>
      <c r="K33" s="32"/>
      <c r="L33" s="32"/>
    </row>
    <row r="34" spans="2:13" x14ac:dyDescent="0.25">
      <c r="B34" s="1"/>
      <c r="C34" s="7">
        <v>8.9</v>
      </c>
      <c r="D34" s="10">
        <f t="shared" si="2"/>
        <v>0.71200000000000008</v>
      </c>
      <c r="E34" s="7">
        <f t="shared" si="0"/>
        <v>9.6120000000000001</v>
      </c>
      <c r="F34" s="9">
        <v>5000</v>
      </c>
      <c r="G34" s="8">
        <f t="shared" si="1"/>
        <v>48060</v>
      </c>
      <c r="H34" s="1"/>
    </row>
    <row r="35" spans="2:13" x14ac:dyDescent="0.25">
      <c r="B35" s="1"/>
      <c r="C35" s="7">
        <v>9</v>
      </c>
      <c r="D35" s="10">
        <f t="shared" si="2"/>
        <v>0.72</v>
      </c>
      <c r="E35" s="7">
        <f t="shared" si="0"/>
        <v>9.7200000000000006</v>
      </c>
      <c r="F35" s="9">
        <v>5000</v>
      </c>
      <c r="G35" s="8">
        <f t="shared" si="1"/>
        <v>48600</v>
      </c>
      <c r="H35" s="1"/>
    </row>
    <row r="36" spans="2:13" x14ac:dyDescent="0.25">
      <c r="B36" s="1"/>
      <c r="C36" s="7">
        <v>9.1</v>
      </c>
      <c r="D36" s="10">
        <f t="shared" si="2"/>
        <v>0.72799999999999998</v>
      </c>
      <c r="E36" s="7">
        <f t="shared" si="0"/>
        <v>9.8279999999999994</v>
      </c>
      <c r="F36" s="9">
        <v>5000</v>
      </c>
      <c r="G36" s="8">
        <f t="shared" si="1"/>
        <v>49140</v>
      </c>
      <c r="H36" s="1"/>
    </row>
    <row r="37" spans="2:13" x14ac:dyDescent="0.25">
      <c r="B37" s="1"/>
      <c r="C37" s="7">
        <v>9.1999999999999993</v>
      </c>
      <c r="D37" s="10">
        <f t="shared" si="2"/>
        <v>0.73599999999999999</v>
      </c>
      <c r="E37" s="7">
        <f t="shared" si="0"/>
        <v>9.9359999999999999</v>
      </c>
      <c r="F37" s="9">
        <v>5000</v>
      </c>
      <c r="G37" s="8">
        <f t="shared" si="1"/>
        <v>49680</v>
      </c>
      <c r="H37" s="1"/>
    </row>
    <row r="38" spans="2:13" x14ac:dyDescent="0.25">
      <c r="B38" s="1"/>
      <c r="C38" s="7">
        <v>9.3000000000000007</v>
      </c>
      <c r="D38" s="10">
        <f t="shared" si="2"/>
        <v>0.74400000000000011</v>
      </c>
      <c r="E38" s="10">
        <f t="shared" si="0"/>
        <v>10.044</v>
      </c>
      <c r="F38" s="9">
        <v>5000</v>
      </c>
      <c r="G38" s="8">
        <f t="shared" si="1"/>
        <v>50220</v>
      </c>
      <c r="H38" s="1"/>
    </row>
    <row r="39" spans="2:13" x14ac:dyDescent="0.25">
      <c r="B39" s="2"/>
      <c r="C39" s="14">
        <v>9.4</v>
      </c>
      <c r="D39" s="15">
        <f t="shared" si="2"/>
        <v>0.752</v>
      </c>
      <c r="E39" s="28">
        <f t="shared" si="0"/>
        <v>10.152000000000001</v>
      </c>
      <c r="F39" s="16">
        <v>5000</v>
      </c>
      <c r="G39" s="35">
        <f t="shared" si="1"/>
        <v>50760.000000000007</v>
      </c>
      <c r="H39" s="1">
        <v>2.0499999999999998</v>
      </c>
      <c r="J39" s="37">
        <v>10.15</v>
      </c>
      <c r="K39" s="34" t="s">
        <v>37</v>
      </c>
      <c r="L39" s="34" t="s">
        <v>38</v>
      </c>
      <c r="M39" s="36">
        <v>2.0499999999999998</v>
      </c>
    </row>
    <row r="40" spans="2:13" x14ac:dyDescent="0.25">
      <c r="B40" s="1"/>
      <c r="C40" s="7">
        <v>9.5</v>
      </c>
      <c r="D40" s="7">
        <f t="shared" si="2"/>
        <v>0.76</v>
      </c>
      <c r="E40" s="9">
        <f t="shared" si="0"/>
        <v>10.26</v>
      </c>
      <c r="F40" s="9">
        <v>5000</v>
      </c>
      <c r="G40" s="6">
        <f t="shared" si="1"/>
        <v>51300</v>
      </c>
      <c r="H40" s="1"/>
      <c r="J40" s="31">
        <v>50760</v>
      </c>
      <c r="K40" s="32">
        <v>5000</v>
      </c>
      <c r="L40" s="32">
        <v>2025</v>
      </c>
    </row>
    <row r="41" spans="2:13" x14ac:dyDescent="0.25">
      <c r="B41" s="1"/>
      <c r="C41" s="7">
        <v>9.6</v>
      </c>
      <c r="D41" s="7">
        <f t="shared" si="2"/>
        <v>0.76800000000000002</v>
      </c>
      <c r="E41" s="10">
        <f t="shared" si="0"/>
        <v>10.368</v>
      </c>
      <c r="F41" s="9">
        <v>5000</v>
      </c>
      <c r="G41" s="6">
        <f t="shared" si="1"/>
        <v>51840</v>
      </c>
      <c r="H41" s="1"/>
      <c r="J41" s="31">
        <v>29970</v>
      </c>
      <c r="K41" s="32">
        <v>3700</v>
      </c>
      <c r="L41" s="32">
        <v>2024</v>
      </c>
    </row>
    <row r="42" spans="2:13" x14ac:dyDescent="0.25">
      <c r="B42" s="1"/>
      <c r="C42" s="7">
        <v>9.6999999999999993</v>
      </c>
      <c r="D42" s="7">
        <f t="shared" si="2"/>
        <v>0.77599999999999991</v>
      </c>
      <c r="E42" s="10">
        <f t="shared" si="0"/>
        <v>10.475999999999999</v>
      </c>
      <c r="F42" s="9">
        <v>5000</v>
      </c>
      <c r="G42" s="6">
        <f t="shared" si="1"/>
        <v>52379.999999999993</v>
      </c>
      <c r="H42" s="1"/>
      <c r="I42" s="46" t="s">
        <v>46</v>
      </c>
      <c r="J42" s="47">
        <v>20790</v>
      </c>
    </row>
    <row r="43" spans="2:13" x14ac:dyDescent="0.25">
      <c r="B43" s="1"/>
      <c r="C43" s="7">
        <v>9.8000000000000007</v>
      </c>
      <c r="D43" s="7">
        <f t="shared" si="2"/>
        <v>0.78400000000000003</v>
      </c>
      <c r="E43" s="10">
        <f t="shared" si="0"/>
        <v>10.584000000000001</v>
      </c>
      <c r="F43" s="9">
        <v>5000</v>
      </c>
      <c r="G43" s="6">
        <f t="shared" si="1"/>
        <v>52920.000000000007</v>
      </c>
      <c r="H43" s="1"/>
    </row>
    <row r="44" spans="2:13" x14ac:dyDescent="0.25">
      <c r="B44" s="1"/>
      <c r="C44" s="7">
        <v>9.9</v>
      </c>
      <c r="D44" s="7">
        <f t="shared" si="2"/>
        <v>0.79200000000000004</v>
      </c>
      <c r="E44" s="10">
        <f t="shared" si="0"/>
        <v>10.692</v>
      </c>
      <c r="F44" s="9">
        <v>5000</v>
      </c>
      <c r="G44" s="6">
        <f t="shared" si="1"/>
        <v>53460</v>
      </c>
      <c r="H44" s="1"/>
    </row>
    <row r="45" spans="2:13" x14ac:dyDescent="0.25">
      <c r="B45" s="1"/>
      <c r="C45" s="7">
        <v>10</v>
      </c>
      <c r="D45" s="7">
        <f t="shared" si="2"/>
        <v>0.8</v>
      </c>
      <c r="E45" s="10">
        <f t="shared" si="0"/>
        <v>10.8</v>
      </c>
      <c r="F45" s="9">
        <v>5000</v>
      </c>
      <c r="G45" s="6">
        <f t="shared" si="1"/>
        <v>54000</v>
      </c>
      <c r="H45" s="1"/>
    </row>
  </sheetData>
  <mergeCells count="1">
    <mergeCell ref="B2:H2"/>
  </mergeCells>
  <pageMargins left="0.25" right="0.25" top="0.75" bottom="0.75" header="0.3" footer="0.3"/>
  <pageSetup paperSize="9" scale="6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Uchwała</vt:lpstr>
      <vt:lpstr>Uzasadnienie</vt:lpstr>
      <vt:lpstr>symulacja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2024-10-23T05:58:30Z</cp:lastPrinted>
  <dcterms:created xsi:type="dcterms:W3CDTF">2015-06-05T18:19:34Z</dcterms:created>
  <dcterms:modified xsi:type="dcterms:W3CDTF">2024-10-24T05:29:33Z</dcterms:modified>
</cp:coreProperties>
</file>