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karbnik\Desktop\URG Nr ...._.... _2025 z dnia 26 sierpnia 2025 r — zmiana budżetu\"/>
    </mc:Choice>
  </mc:AlternateContent>
  <xr:revisionPtr revIDLastSave="0" documentId="13_ncr:1_{36733B5D-E0B2-4541-93FD-126F45A3C4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" l="1"/>
  <c r="F30" i="1" s="1"/>
  <c r="E39" i="1"/>
  <c r="E38" i="1"/>
  <c r="M37" i="1"/>
  <c r="I37" i="1"/>
  <c r="H37" i="1" s="1"/>
  <c r="E37" i="1"/>
  <c r="E32" i="1"/>
  <c r="E31" i="1"/>
  <c r="M29" i="1"/>
  <c r="G30" i="1" s="1"/>
  <c r="G24" i="1" s="1"/>
  <c r="P24" i="1"/>
  <c r="O24" i="1"/>
  <c r="N24" i="1"/>
  <c r="M24" i="1"/>
  <c r="L24" i="1"/>
  <c r="K24" i="1"/>
  <c r="J24" i="1"/>
  <c r="E23" i="1"/>
  <c r="E22" i="1"/>
  <c r="M20" i="1"/>
  <c r="I20" i="1"/>
  <c r="F20" i="1" s="1"/>
  <c r="P15" i="1"/>
  <c r="P41" i="1" s="1"/>
  <c r="O15" i="1"/>
  <c r="O41" i="1" s="1"/>
  <c r="N15" i="1"/>
  <c r="N41" i="1" s="1"/>
  <c r="L15" i="1"/>
  <c r="K15" i="1"/>
  <c r="K41" i="1" s="1"/>
  <c r="J15" i="1"/>
  <c r="J41" i="1" s="1"/>
  <c r="L41" i="1" l="1"/>
  <c r="H29" i="1"/>
  <c r="H24" i="1"/>
  <c r="I15" i="1"/>
  <c r="G20" i="1"/>
  <c r="G15" i="1" s="1"/>
  <c r="G41" i="1" s="1"/>
  <c r="E30" i="1"/>
  <c r="F15" i="1"/>
  <c r="H20" i="1"/>
  <c r="H15" i="1" s="1"/>
  <c r="I24" i="1"/>
  <c r="M15" i="1"/>
  <c r="M41" i="1" s="1"/>
  <c r="H41" i="1" l="1"/>
  <c r="I41" i="1"/>
  <c r="F24" i="1"/>
  <c r="F41" i="1" s="1"/>
  <c r="E29" i="1"/>
  <c r="E24" i="1" s="1"/>
  <c r="E20" i="1"/>
  <c r="E15" i="1" s="1"/>
  <c r="E41" i="1" l="1"/>
</calcChain>
</file>

<file path=xl/sharedStrings.xml><?xml version="1.0" encoding="utf-8"?>
<sst xmlns="http://schemas.openxmlformats.org/spreadsheetml/2006/main" count="75" uniqueCount="51">
  <si>
    <t xml:space="preserve">Rady Gminy Markusy </t>
  </si>
  <si>
    <t xml:space="preserve">Wydatki  na programy i projekty realizowane z udziałem środków z Unii Europejskiej </t>
  </si>
  <si>
    <t>Lp.</t>
  </si>
  <si>
    <t>Projekt</t>
  </si>
  <si>
    <t>Kategoria interwencji funduszy strukturalnych</t>
  </si>
  <si>
    <t>Klasyfikacja (dział, rozdział,
paragraf)</t>
  </si>
  <si>
    <t>Wydatki
w okresie realizacji Projektu (całkowita wartość Projektu)
(6+7)</t>
  </si>
  <si>
    <t>w tym:</t>
  </si>
  <si>
    <t>Planowane wydatki</t>
  </si>
  <si>
    <t>Środki
z budżetu krajowego</t>
  </si>
  <si>
    <t>Środki
z budżetu UE</t>
  </si>
  <si>
    <t>2025 r.</t>
  </si>
  <si>
    <t>Wydatki razem (9+13)</t>
  </si>
  <si>
    <t>z tego:</t>
  </si>
  <si>
    <t>Środki z budżetu krajowego**</t>
  </si>
  <si>
    <t>Środki z budżetu UE</t>
  </si>
  <si>
    <t>Wydatki razem (10+11+12)</t>
  </si>
  <si>
    <t>z tego, źródła finansowania:</t>
  </si>
  <si>
    <t>Wydatki razem (14+15+16+17)</t>
  </si>
  <si>
    <t>pożyczki
i kredyty</t>
  </si>
  <si>
    <t>obligacje</t>
  </si>
  <si>
    <t>pozostałe**</t>
  </si>
  <si>
    <t>pozostałe</t>
  </si>
  <si>
    <t>Wydatki majątkowe razem:</t>
  </si>
  <si>
    <t>x</t>
  </si>
  <si>
    <t>1.1</t>
  </si>
  <si>
    <t>Program:</t>
  </si>
  <si>
    <t>Fundusze Europejskie na Rozwój Cyfrowy 2021-2027 (FERC)</t>
  </si>
  <si>
    <t>Priorytet:</t>
  </si>
  <si>
    <t>II Zaawansowane usługi cyfrowe</t>
  </si>
  <si>
    <t>Działanie:</t>
  </si>
  <si>
    <t>Wzmocnienie krajowego systemu cyberbezpieczeństwa</t>
  </si>
  <si>
    <t>Nazwa projektu:</t>
  </si>
  <si>
    <t>Cyberbezpieczny Samorząd</t>
  </si>
  <si>
    <t>Razem wydatki:</t>
  </si>
  <si>
    <t>Dział 750, Rozdział 75095,paragraf 6067,6069</t>
  </si>
  <si>
    <t>z tego: 2025 r.</t>
  </si>
  <si>
    <t>2026 r.</t>
  </si>
  <si>
    <t>2027 r.</t>
  </si>
  <si>
    <t>Wydatki bieżące razem:</t>
  </si>
  <si>
    <t>2.1</t>
  </si>
  <si>
    <t>Dział 750, Rozdział 75095,paragrafy 4307, 4309,4707, 4709</t>
  </si>
  <si>
    <t>Europejski Fundusz Społeczny Plus</t>
  </si>
  <si>
    <t>Edukacja i kompetencje EFS+</t>
  </si>
  <si>
    <t>Programy rozwojowe SP w Zwierznie i SP w Żurawcu w Gminie Markusy</t>
  </si>
  <si>
    <t>Program regionalny Fundusze Europejskie dla Warmi i Mazur 2021-2027</t>
  </si>
  <si>
    <t>2.2</t>
  </si>
  <si>
    <t>Dział 801, Rozdział 80101,paragrafy od 4017 do 4799</t>
  </si>
  <si>
    <t>Załącznik Nr 6</t>
  </si>
  <si>
    <t>do Uchwały Nr …./..../2025</t>
  </si>
  <si>
    <t>z dnia 26 sierpnia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</si>
</sst>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#,##0.00\ _z_ł;[Red]\-#,##0.00\ _z_ł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Arial"/>
      <family val="2"/>
      <charset val="238"/>
    </font>
    <font>
      <b/>
      <sz val="11"/>
      <name val="Times New Roman"/>
      <family val="1"/>
      <charset val="238"/>
    </font>
    <font>
      <sz val="6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7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0" fontId="6" fillId="0" borderId="0" xfId="1" applyFont="1"/>
    <xf numFmtId="0" fontId="6" fillId="0" borderId="0" xfId="0" applyFont="1"/>
    <xf numFmtId="0" fontId="2" fillId="2" borderId="7" xfId="1" applyFont="1" applyFill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/>
    </xf>
    <xf numFmtId="0" fontId="2" fillId="0" borderId="7" xfId="1" applyFont="1" applyBorder="1" applyAlignment="1">
      <alignment wrapText="1"/>
    </xf>
    <xf numFmtId="8" fontId="2" fillId="0" borderId="8" xfId="1" applyNumberFormat="1" applyFont="1" applyBorder="1"/>
    <xf numFmtId="0" fontId="4" fillId="0" borderId="11" xfId="1" applyFont="1" applyBorder="1" applyAlignment="1">
      <alignment horizontal="center" vertical="center"/>
    </xf>
    <xf numFmtId="0" fontId="4" fillId="0" borderId="7" xfId="1" applyFont="1" applyBorder="1"/>
    <xf numFmtId="0" fontId="4" fillId="0" borderId="12" xfId="1" applyFont="1" applyBorder="1"/>
    <xf numFmtId="0" fontId="4" fillId="0" borderId="12" xfId="1" applyFont="1" applyBorder="1" applyAlignment="1">
      <alignment horizontal="center"/>
    </xf>
    <xf numFmtId="0" fontId="4" fillId="0" borderId="0" xfId="1" applyFont="1"/>
    <xf numFmtId="0" fontId="4" fillId="0" borderId="13" xfId="1" applyFont="1" applyBorder="1" applyAlignment="1">
      <alignment horizontal="center"/>
    </xf>
    <xf numFmtId="0" fontId="4" fillId="0" borderId="5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14" xfId="1" applyFont="1" applyBorder="1" applyAlignment="1">
      <alignment horizontal="center"/>
    </xf>
    <xf numFmtId="0" fontId="4" fillId="0" borderId="15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4" fillId="0" borderId="14" xfId="1" applyFont="1" applyBorder="1" applyAlignment="1">
      <alignment horizontal="left"/>
    </xf>
    <xf numFmtId="0" fontId="4" fillId="0" borderId="16" xfId="1" applyFont="1" applyBorder="1"/>
    <xf numFmtId="164" fontId="4" fillId="0" borderId="7" xfId="1" applyNumberFormat="1" applyFont="1" applyBorder="1"/>
    <xf numFmtId="0" fontId="4" fillId="0" borderId="5" xfId="1" applyFont="1" applyBorder="1" applyAlignment="1">
      <alignment horizontal="center"/>
    </xf>
    <xf numFmtId="0" fontId="2" fillId="0" borderId="16" xfId="1" applyFont="1" applyBorder="1" applyAlignment="1">
      <alignment horizontal="center"/>
    </xf>
    <xf numFmtId="164" fontId="2" fillId="0" borderId="7" xfId="1" applyNumberFormat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4" fillId="0" borderId="5" xfId="1" applyFont="1" applyBorder="1"/>
    <xf numFmtId="0" fontId="4" fillId="0" borderId="5" xfId="1" applyFont="1" applyBorder="1" applyAlignment="1">
      <alignment horizontal="left"/>
    </xf>
    <xf numFmtId="0" fontId="2" fillId="0" borderId="7" xfId="1" applyFont="1" applyBorder="1" applyAlignment="1">
      <alignment horizontal="center"/>
    </xf>
    <xf numFmtId="164" fontId="2" fillId="0" borderId="7" xfId="1" applyNumberFormat="1" applyFont="1" applyBorder="1"/>
    <xf numFmtId="164" fontId="3" fillId="0" borderId="7" xfId="1" applyNumberFormat="1" applyFont="1" applyBorder="1"/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8" fillId="0" borderId="0" xfId="1" applyFont="1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0" borderId="17" xfId="1" applyFont="1" applyBorder="1" applyAlignment="1">
      <alignment horizontal="center"/>
    </xf>
    <xf numFmtId="0" fontId="2" fillId="0" borderId="18" xfId="1" applyFont="1" applyBorder="1" applyAlignment="1">
      <alignment horizont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164" fontId="4" fillId="0" borderId="7" xfId="1" applyNumberFormat="1" applyFont="1" applyBorder="1" applyAlignment="1">
      <alignment horizontal="center"/>
    </xf>
    <xf numFmtId="0" fontId="4" fillId="0" borderId="11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wrapText="1"/>
    </xf>
    <xf numFmtId="0" fontId="4" fillId="0" borderId="11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19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19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4" fillId="0" borderId="15" xfId="0" applyFont="1" applyBorder="1" applyAlignment="1">
      <alignment horizontal="left"/>
    </xf>
  </cellXfs>
  <cellStyles count="2">
    <cellStyle name="Normalny" xfId="0" builtinId="0"/>
    <cellStyle name="Normalny_zal_Szczecin" xfId="1" xr:uid="{6B2F78F2-E0F5-47CE-B6EC-EC67131791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41"/>
  <sheetViews>
    <sheetView tabSelected="1" topLeftCell="A25" workbookViewId="0">
      <selection activeCell="I37" sqref="I37:P37"/>
    </sheetView>
  </sheetViews>
  <sheetFormatPr defaultRowHeight="15" x14ac:dyDescent="0.25"/>
  <cols>
    <col min="2" max="2" width="12.5703125" customWidth="1"/>
    <col min="5" max="5" width="11.7109375" customWidth="1"/>
    <col min="6" max="6" width="12" customWidth="1"/>
    <col min="7" max="7" width="11" customWidth="1"/>
    <col min="8" max="8" width="12.5703125" customWidth="1"/>
    <col min="9" max="9" width="10.5703125" customWidth="1"/>
    <col min="12" max="12" width="10.140625" customWidth="1"/>
    <col min="13" max="13" width="11.42578125" customWidth="1"/>
    <col min="16" max="16" width="12.28515625" customWidth="1"/>
  </cols>
  <sheetData>
    <row r="2" spans="1:16" x14ac:dyDescent="0.25">
      <c r="A2" s="1"/>
      <c r="B2" s="1"/>
      <c r="C2" s="1"/>
      <c r="D2" s="1"/>
      <c r="E2" s="1"/>
      <c r="F2" s="1"/>
      <c r="G2" s="1"/>
      <c r="H2" s="1"/>
      <c r="I2" s="1"/>
      <c r="J2" s="2"/>
      <c r="K2" s="3"/>
      <c r="L2" s="4"/>
      <c r="M2" s="5"/>
      <c r="N2" s="6"/>
      <c r="O2" s="38" t="s">
        <v>48</v>
      </c>
      <c r="P2" s="38"/>
    </row>
    <row r="3" spans="1:16" x14ac:dyDescent="0.25">
      <c r="A3" s="1"/>
      <c r="B3" s="1"/>
      <c r="C3" s="1"/>
      <c r="D3" s="1"/>
      <c r="E3" s="1"/>
      <c r="F3" s="1"/>
      <c r="G3" s="1"/>
      <c r="H3" s="1"/>
      <c r="I3" s="1"/>
      <c r="J3" s="2"/>
      <c r="K3" s="3"/>
      <c r="L3" s="4"/>
      <c r="M3" s="39" t="s">
        <v>49</v>
      </c>
      <c r="N3" s="39"/>
      <c r="O3" s="39"/>
      <c r="P3" s="39"/>
    </row>
    <row r="4" spans="1:16" x14ac:dyDescent="0.25">
      <c r="A4" s="1"/>
      <c r="B4" s="1"/>
      <c r="C4" s="1"/>
      <c r="D4" s="1"/>
      <c r="E4" s="1"/>
      <c r="F4" s="1"/>
      <c r="G4" s="1"/>
      <c r="H4" s="1"/>
      <c r="I4" s="1"/>
      <c r="J4" s="2"/>
      <c r="K4" s="3"/>
      <c r="L4" s="4"/>
      <c r="M4" s="37"/>
      <c r="N4" s="37"/>
      <c r="O4" s="37"/>
      <c r="P4" s="37" t="s">
        <v>0</v>
      </c>
    </row>
    <row r="5" spans="1:16" x14ac:dyDescent="0.25">
      <c r="A5" s="1"/>
      <c r="B5" s="1"/>
      <c r="C5" s="1"/>
      <c r="D5" s="1"/>
      <c r="E5" s="1"/>
      <c r="F5" s="1"/>
      <c r="G5" s="1"/>
      <c r="H5" s="1"/>
      <c r="I5" s="1"/>
      <c r="J5" s="2"/>
      <c r="K5" s="3"/>
      <c r="L5" s="4"/>
      <c r="M5" s="5"/>
      <c r="N5" s="39" t="s">
        <v>50</v>
      </c>
      <c r="O5" s="39"/>
      <c r="P5" s="39"/>
    </row>
    <row r="6" spans="1:16" ht="18.75" x14ac:dyDescent="0.3">
      <c r="A6" s="40" t="s">
        <v>1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x14ac:dyDescent="0.25">
      <c r="A7" s="7"/>
      <c r="B7" s="7"/>
      <c r="C7" s="7"/>
      <c r="D7" s="7"/>
      <c r="E7" s="8"/>
      <c r="F7" s="8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x14ac:dyDescent="0.25">
      <c r="A8" s="41" t="s">
        <v>2</v>
      </c>
      <c r="B8" s="41" t="s">
        <v>3</v>
      </c>
      <c r="C8" s="44" t="s">
        <v>4</v>
      </c>
      <c r="D8" s="44" t="s">
        <v>5</v>
      </c>
      <c r="E8" s="44" t="s">
        <v>6</v>
      </c>
      <c r="F8" s="47" t="s">
        <v>7</v>
      </c>
      <c r="G8" s="48"/>
      <c r="H8" s="47" t="s">
        <v>8</v>
      </c>
      <c r="I8" s="49"/>
      <c r="J8" s="49"/>
      <c r="K8" s="49"/>
      <c r="L8" s="49"/>
      <c r="M8" s="49"/>
      <c r="N8" s="49"/>
      <c r="O8" s="49"/>
      <c r="P8" s="48"/>
    </row>
    <row r="9" spans="1:16" x14ac:dyDescent="0.25">
      <c r="A9" s="42"/>
      <c r="B9" s="42"/>
      <c r="C9" s="45"/>
      <c r="D9" s="45"/>
      <c r="E9" s="45"/>
      <c r="F9" s="44" t="s">
        <v>9</v>
      </c>
      <c r="G9" s="44" t="s">
        <v>10</v>
      </c>
      <c r="H9" s="47" t="s">
        <v>11</v>
      </c>
      <c r="I9" s="49"/>
      <c r="J9" s="49"/>
      <c r="K9" s="49"/>
      <c r="L9" s="49"/>
      <c r="M9" s="49"/>
      <c r="N9" s="49"/>
      <c r="O9" s="49"/>
      <c r="P9" s="48"/>
    </row>
    <row r="10" spans="1:16" x14ac:dyDescent="0.25">
      <c r="A10" s="42"/>
      <c r="B10" s="42"/>
      <c r="C10" s="45"/>
      <c r="D10" s="45"/>
      <c r="E10" s="45"/>
      <c r="F10" s="45"/>
      <c r="G10" s="45"/>
      <c r="H10" s="44" t="s">
        <v>12</v>
      </c>
      <c r="I10" s="47" t="s">
        <v>13</v>
      </c>
      <c r="J10" s="49"/>
      <c r="K10" s="49"/>
      <c r="L10" s="49"/>
      <c r="M10" s="49"/>
      <c r="N10" s="49"/>
      <c r="O10" s="49"/>
      <c r="P10" s="48"/>
    </row>
    <row r="11" spans="1:16" x14ac:dyDescent="0.25">
      <c r="A11" s="42"/>
      <c r="B11" s="42"/>
      <c r="C11" s="45"/>
      <c r="D11" s="45"/>
      <c r="E11" s="45"/>
      <c r="F11" s="45"/>
      <c r="G11" s="45"/>
      <c r="H11" s="45"/>
      <c r="I11" s="47" t="s">
        <v>14</v>
      </c>
      <c r="J11" s="49"/>
      <c r="K11" s="49"/>
      <c r="L11" s="48"/>
      <c r="M11" s="47" t="s">
        <v>15</v>
      </c>
      <c r="N11" s="49"/>
      <c r="O11" s="49"/>
      <c r="P11" s="48"/>
    </row>
    <row r="12" spans="1:16" x14ac:dyDescent="0.25">
      <c r="A12" s="42"/>
      <c r="B12" s="42"/>
      <c r="C12" s="45"/>
      <c r="D12" s="45"/>
      <c r="E12" s="45"/>
      <c r="F12" s="45"/>
      <c r="G12" s="45"/>
      <c r="H12" s="45"/>
      <c r="I12" s="44" t="s">
        <v>16</v>
      </c>
      <c r="J12" s="47" t="s">
        <v>17</v>
      </c>
      <c r="K12" s="49"/>
      <c r="L12" s="48"/>
      <c r="M12" s="44" t="s">
        <v>18</v>
      </c>
      <c r="N12" s="52"/>
      <c r="O12" s="53"/>
      <c r="P12" s="54"/>
    </row>
    <row r="13" spans="1:16" ht="21" x14ac:dyDescent="0.25">
      <c r="A13" s="43"/>
      <c r="B13" s="43"/>
      <c r="C13" s="46"/>
      <c r="D13" s="46"/>
      <c r="E13" s="46"/>
      <c r="F13" s="46"/>
      <c r="G13" s="46"/>
      <c r="H13" s="46"/>
      <c r="I13" s="46"/>
      <c r="J13" s="9" t="s">
        <v>19</v>
      </c>
      <c r="K13" s="9" t="s">
        <v>20</v>
      </c>
      <c r="L13" s="9" t="s">
        <v>21</v>
      </c>
      <c r="M13" s="46"/>
      <c r="N13" s="9" t="s">
        <v>19</v>
      </c>
      <c r="O13" s="9" t="s">
        <v>20</v>
      </c>
      <c r="P13" s="9" t="s">
        <v>22</v>
      </c>
    </row>
    <row r="14" spans="1:16" x14ac:dyDescent="0.25">
      <c r="A14" s="10">
        <v>1</v>
      </c>
      <c r="B14" s="10">
        <v>2</v>
      </c>
      <c r="C14" s="10">
        <v>3</v>
      </c>
      <c r="D14" s="10">
        <v>4</v>
      </c>
      <c r="E14" s="10">
        <v>5</v>
      </c>
      <c r="F14" s="10">
        <v>6</v>
      </c>
      <c r="G14" s="10">
        <v>7</v>
      </c>
      <c r="H14" s="10">
        <v>8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0">
        <v>16</v>
      </c>
    </row>
    <row r="15" spans="1:16" ht="36.75" customHeight="1" x14ac:dyDescent="0.25">
      <c r="A15" s="11">
        <v>1</v>
      </c>
      <c r="B15" s="12" t="s">
        <v>23</v>
      </c>
      <c r="C15" s="55" t="s">
        <v>24</v>
      </c>
      <c r="D15" s="56"/>
      <c r="E15" s="13">
        <f t="shared" ref="E15:P15" si="0">SUM(E20)</f>
        <v>237500</v>
      </c>
      <c r="F15" s="13">
        <f t="shared" si="0"/>
        <v>45125</v>
      </c>
      <c r="G15" s="13">
        <f t="shared" si="0"/>
        <v>192375</v>
      </c>
      <c r="H15" s="13">
        <f t="shared" si="0"/>
        <v>130000</v>
      </c>
      <c r="I15" s="13">
        <f t="shared" si="0"/>
        <v>24700</v>
      </c>
      <c r="J15" s="13">
        <f t="shared" si="0"/>
        <v>0</v>
      </c>
      <c r="K15" s="13">
        <f t="shared" si="0"/>
        <v>0</v>
      </c>
      <c r="L15" s="13">
        <f t="shared" si="0"/>
        <v>24700</v>
      </c>
      <c r="M15" s="13">
        <f t="shared" si="0"/>
        <v>105300</v>
      </c>
      <c r="N15" s="13">
        <f t="shared" si="0"/>
        <v>0</v>
      </c>
      <c r="O15" s="13">
        <f t="shared" si="0"/>
        <v>0</v>
      </c>
      <c r="P15" s="13">
        <f t="shared" si="0"/>
        <v>105300</v>
      </c>
    </row>
    <row r="16" spans="1:16" x14ac:dyDescent="0.25">
      <c r="A16" s="58" t="s">
        <v>25</v>
      </c>
      <c r="B16" s="15" t="s">
        <v>26</v>
      </c>
      <c r="C16" s="16" t="s">
        <v>27</v>
      </c>
      <c r="D16" s="17"/>
      <c r="E16" s="18"/>
      <c r="F16" s="16"/>
      <c r="G16" s="16"/>
      <c r="H16" s="17"/>
      <c r="I16" s="17"/>
      <c r="J16" s="17"/>
      <c r="K16" s="17"/>
      <c r="L16" s="17"/>
      <c r="M16" s="17"/>
      <c r="N16" s="17"/>
      <c r="O16" s="17"/>
      <c r="P16" s="19"/>
    </row>
    <row r="17" spans="1:16" x14ac:dyDescent="0.25">
      <c r="A17" s="59"/>
      <c r="B17" s="15" t="s">
        <v>28</v>
      </c>
      <c r="C17" s="18" t="s">
        <v>29</v>
      </c>
      <c r="D17" s="21"/>
      <c r="E17" s="18"/>
      <c r="F17" s="18"/>
      <c r="G17" s="18"/>
      <c r="H17" s="21"/>
      <c r="I17" s="21"/>
      <c r="J17" s="21"/>
      <c r="K17" s="21"/>
      <c r="L17" s="21"/>
      <c r="M17" s="21"/>
      <c r="N17" s="21"/>
      <c r="O17" s="21"/>
      <c r="P17" s="22"/>
    </row>
    <row r="18" spans="1:16" x14ac:dyDescent="0.25">
      <c r="A18" s="59"/>
      <c r="B18" s="15" t="s">
        <v>30</v>
      </c>
      <c r="C18" s="18" t="s">
        <v>31</v>
      </c>
      <c r="D18" s="21"/>
      <c r="E18" s="18"/>
      <c r="F18" s="18"/>
      <c r="G18" s="18"/>
      <c r="H18" s="21"/>
      <c r="I18" s="21"/>
      <c r="J18" s="21"/>
      <c r="K18" s="21"/>
      <c r="L18" s="21"/>
      <c r="M18" s="21"/>
      <c r="N18" s="21"/>
      <c r="O18" s="21"/>
      <c r="P18" s="22"/>
    </row>
    <row r="19" spans="1:16" x14ac:dyDescent="0.25">
      <c r="A19" s="59"/>
      <c r="B19" s="15" t="s">
        <v>32</v>
      </c>
      <c r="C19" s="23" t="s">
        <v>33</v>
      </c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5"/>
    </row>
    <row r="20" spans="1:16" x14ac:dyDescent="0.25">
      <c r="A20" s="59"/>
      <c r="B20" s="15" t="s">
        <v>34</v>
      </c>
      <c r="C20" s="26"/>
      <c r="D20" s="60" t="s">
        <v>35</v>
      </c>
      <c r="E20" s="27">
        <f>SUM(F20:G20)</f>
        <v>237500</v>
      </c>
      <c r="F20" s="27">
        <f>F21+F22</f>
        <v>45125</v>
      </c>
      <c r="G20" s="27">
        <f>G21+G22</f>
        <v>192375</v>
      </c>
      <c r="H20" s="27">
        <f>SUM(M20+I20)</f>
        <v>130000</v>
      </c>
      <c r="I20" s="27">
        <f>SUM(J20:L20)</f>
        <v>24700</v>
      </c>
      <c r="J20" s="27"/>
      <c r="K20" s="27">
        <v>0</v>
      </c>
      <c r="L20" s="27">
        <v>24700</v>
      </c>
      <c r="M20" s="27">
        <f>SUM(N20:P20)</f>
        <v>105300</v>
      </c>
      <c r="N20" s="27"/>
      <c r="O20" s="27">
        <v>0</v>
      </c>
      <c r="P20" s="27">
        <v>105300</v>
      </c>
    </row>
    <row r="21" spans="1:16" x14ac:dyDescent="0.25">
      <c r="A21" s="59"/>
      <c r="B21" s="15" t="s">
        <v>36</v>
      </c>
      <c r="C21" s="61"/>
      <c r="D21" s="60"/>
      <c r="E21" s="27">
        <v>130000</v>
      </c>
      <c r="F21" s="27">
        <v>24700</v>
      </c>
      <c r="G21" s="27">
        <v>105300</v>
      </c>
      <c r="H21" s="57"/>
      <c r="I21" s="57"/>
      <c r="J21" s="57"/>
      <c r="K21" s="57"/>
      <c r="L21" s="57"/>
      <c r="M21" s="57"/>
      <c r="N21" s="57"/>
      <c r="O21" s="57"/>
      <c r="P21" s="57"/>
    </row>
    <row r="22" spans="1:16" x14ac:dyDescent="0.25">
      <c r="A22" s="59"/>
      <c r="B22" s="15" t="s">
        <v>37</v>
      </c>
      <c r="C22" s="62"/>
      <c r="D22" s="60"/>
      <c r="E22" s="27">
        <f>SUM(G22+F22)</f>
        <v>107500</v>
      </c>
      <c r="F22" s="27">
        <v>20425</v>
      </c>
      <c r="G22" s="27">
        <v>87075</v>
      </c>
      <c r="H22" s="57"/>
      <c r="I22" s="57"/>
      <c r="J22" s="57"/>
      <c r="K22" s="57"/>
      <c r="L22" s="57"/>
      <c r="M22" s="57"/>
      <c r="N22" s="57"/>
      <c r="O22" s="57"/>
      <c r="P22" s="57"/>
    </row>
    <row r="23" spans="1:16" x14ac:dyDescent="0.25">
      <c r="A23" s="59"/>
      <c r="B23" s="15" t="s">
        <v>38</v>
      </c>
      <c r="C23" s="62"/>
      <c r="D23" s="60"/>
      <c r="E23" s="27">
        <f>SUM(F23:G23)</f>
        <v>0</v>
      </c>
      <c r="F23" s="27"/>
      <c r="G23" s="27"/>
      <c r="H23" s="57"/>
      <c r="I23" s="57"/>
      <c r="J23" s="57"/>
      <c r="K23" s="57"/>
      <c r="L23" s="57"/>
      <c r="M23" s="57"/>
      <c r="N23" s="57"/>
      <c r="O23" s="57"/>
      <c r="P23" s="57"/>
    </row>
    <row r="24" spans="1:16" ht="38.25" customHeight="1" x14ac:dyDescent="0.25">
      <c r="A24" s="29">
        <v>2</v>
      </c>
      <c r="B24" s="12" t="s">
        <v>39</v>
      </c>
      <c r="C24" s="50" t="s">
        <v>24</v>
      </c>
      <c r="D24" s="51"/>
      <c r="E24" s="30">
        <f t="shared" ref="E24:P24" si="1">E29+E37</f>
        <v>785705.04999999993</v>
      </c>
      <c r="F24" s="30">
        <f t="shared" si="1"/>
        <v>54516.94</v>
      </c>
      <c r="G24" s="30">
        <f t="shared" si="1"/>
        <v>731188.11</v>
      </c>
      <c r="H24" s="30">
        <f t="shared" si="1"/>
        <v>622071.24</v>
      </c>
      <c r="I24" s="30">
        <f t="shared" si="1"/>
        <v>39168.089999999997</v>
      </c>
      <c r="J24" s="30">
        <f t="shared" si="1"/>
        <v>0</v>
      </c>
      <c r="K24" s="30">
        <f t="shared" si="1"/>
        <v>0</v>
      </c>
      <c r="L24" s="30">
        <f t="shared" si="1"/>
        <v>39168.089999999997</v>
      </c>
      <c r="M24" s="30">
        <f t="shared" si="1"/>
        <v>582903.15</v>
      </c>
      <c r="N24" s="30">
        <f t="shared" si="1"/>
        <v>0</v>
      </c>
      <c r="O24" s="30">
        <f t="shared" si="1"/>
        <v>0</v>
      </c>
      <c r="P24" s="30">
        <f t="shared" si="1"/>
        <v>582903.15</v>
      </c>
    </row>
    <row r="25" spans="1:16" x14ac:dyDescent="0.25">
      <c r="A25" s="14"/>
      <c r="B25" s="15" t="s">
        <v>26</v>
      </c>
      <c r="C25" s="63" t="s">
        <v>27</v>
      </c>
      <c r="D25" s="64"/>
      <c r="E25" s="64"/>
      <c r="F25" s="64"/>
      <c r="G25" s="64"/>
      <c r="H25" s="64"/>
      <c r="I25" s="64"/>
      <c r="J25" s="21"/>
      <c r="K25" s="21"/>
      <c r="L25" s="21"/>
      <c r="M25" s="21"/>
      <c r="N25" s="21"/>
      <c r="O25" s="21"/>
      <c r="P25" s="22"/>
    </row>
    <row r="26" spans="1:16" x14ac:dyDescent="0.25">
      <c r="A26" s="20"/>
      <c r="B26" s="15" t="s">
        <v>28</v>
      </c>
      <c r="C26" s="65" t="s">
        <v>29</v>
      </c>
      <c r="D26" s="66"/>
      <c r="E26" s="66"/>
      <c r="F26" s="66"/>
      <c r="G26" s="66"/>
      <c r="H26" s="66"/>
      <c r="I26" s="66"/>
      <c r="J26" s="66"/>
      <c r="K26" s="21"/>
      <c r="L26" s="21"/>
      <c r="M26" s="21"/>
      <c r="N26" s="21"/>
      <c r="O26" s="21"/>
      <c r="P26" s="22"/>
    </row>
    <row r="27" spans="1:16" x14ac:dyDescent="0.25">
      <c r="A27" s="20"/>
      <c r="B27" s="15" t="s">
        <v>30</v>
      </c>
      <c r="C27" s="65" t="s">
        <v>31</v>
      </c>
      <c r="D27" s="66"/>
      <c r="E27" s="66"/>
      <c r="F27" s="66"/>
      <c r="G27" s="66"/>
      <c r="H27" s="66"/>
      <c r="I27" s="66"/>
      <c r="J27" s="66"/>
      <c r="K27" s="66"/>
      <c r="L27" s="21"/>
      <c r="M27" s="21"/>
      <c r="N27" s="21"/>
      <c r="O27" s="21"/>
      <c r="P27" s="22"/>
    </row>
    <row r="28" spans="1:16" x14ac:dyDescent="0.25">
      <c r="A28" s="20"/>
      <c r="B28" s="15" t="s">
        <v>32</v>
      </c>
      <c r="C28" s="63" t="s">
        <v>33</v>
      </c>
      <c r="D28" s="64"/>
      <c r="E28" s="64"/>
      <c r="F28" s="64"/>
      <c r="G28" s="64"/>
      <c r="H28" s="64"/>
      <c r="I28" s="64"/>
      <c r="J28" s="64"/>
      <c r="K28" s="64"/>
      <c r="L28" s="21"/>
      <c r="M28" s="21"/>
      <c r="N28" s="21"/>
      <c r="O28" s="21"/>
      <c r="P28" s="22"/>
    </row>
    <row r="29" spans="1:16" x14ac:dyDescent="0.25">
      <c r="A29" s="28" t="s">
        <v>40</v>
      </c>
      <c r="B29" s="15" t="s">
        <v>34</v>
      </c>
      <c r="C29" s="26"/>
      <c r="D29" s="60" t="s">
        <v>41</v>
      </c>
      <c r="E29" s="27">
        <f>SUM(F29:G29)</f>
        <v>83264</v>
      </c>
      <c r="F29" s="27">
        <v>15819.86</v>
      </c>
      <c r="G29" s="27">
        <v>67444.14</v>
      </c>
      <c r="H29" s="27">
        <f>SUM(I29+M29)</f>
        <v>36274.400000000001</v>
      </c>
      <c r="I29" s="27">
        <f>SUM(J29:L29)</f>
        <v>6891.75</v>
      </c>
      <c r="J29" s="27">
        <v>0</v>
      </c>
      <c r="K29" s="27">
        <v>0</v>
      </c>
      <c r="L29" s="27">
        <v>6891.75</v>
      </c>
      <c r="M29" s="27">
        <f>SUM(N29:P29)</f>
        <v>29382.65</v>
      </c>
      <c r="N29" s="27">
        <v>0</v>
      </c>
      <c r="O29" s="27">
        <v>0</v>
      </c>
      <c r="P29" s="27">
        <v>29382.65</v>
      </c>
    </row>
    <row r="30" spans="1:16" x14ac:dyDescent="0.25">
      <c r="A30" s="31"/>
      <c r="B30" s="15" t="s">
        <v>36</v>
      </c>
      <c r="C30" s="61"/>
      <c r="D30" s="60"/>
      <c r="E30" s="27">
        <f>SUM(F30:G30)</f>
        <v>36274.400000000001</v>
      </c>
      <c r="F30" s="27">
        <f>SUM(I29)</f>
        <v>6891.75</v>
      </c>
      <c r="G30" s="27">
        <f>SUM(M29)</f>
        <v>29382.65</v>
      </c>
      <c r="H30" s="57"/>
      <c r="I30" s="57"/>
      <c r="J30" s="57"/>
      <c r="K30" s="57"/>
      <c r="L30" s="57"/>
      <c r="M30" s="57"/>
      <c r="N30" s="57"/>
      <c r="O30" s="57"/>
      <c r="P30" s="57"/>
    </row>
    <row r="31" spans="1:16" x14ac:dyDescent="0.25">
      <c r="A31" s="32"/>
      <c r="B31" s="15" t="s">
        <v>37</v>
      </c>
      <c r="C31" s="62"/>
      <c r="D31" s="60"/>
      <c r="E31" s="27">
        <f>SUM(F31:G31)</f>
        <v>20805.600000000002</v>
      </c>
      <c r="F31" s="27">
        <v>3953.06</v>
      </c>
      <c r="G31" s="27">
        <v>16852.54</v>
      </c>
      <c r="H31" s="57"/>
      <c r="I31" s="57"/>
      <c r="J31" s="57"/>
      <c r="K31" s="57"/>
      <c r="L31" s="57"/>
      <c r="M31" s="57"/>
      <c r="N31" s="57"/>
      <c r="O31" s="57"/>
      <c r="P31" s="57"/>
    </row>
    <row r="32" spans="1:16" x14ac:dyDescent="0.25">
      <c r="A32" s="33"/>
      <c r="B32" s="15" t="s">
        <v>38</v>
      </c>
      <c r="C32" s="62"/>
      <c r="D32" s="60"/>
      <c r="E32" s="27">
        <f>SUM(F32+G32)</f>
        <v>0</v>
      </c>
      <c r="F32" s="27"/>
      <c r="G32" s="27"/>
      <c r="H32" s="57"/>
      <c r="I32" s="57"/>
      <c r="J32" s="57"/>
      <c r="K32" s="57"/>
      <c r="L32" s="57"/>
      <c r="M32" s="57"/>
      <c r="N32" s="57"/>
      <c r="O32" s="57"/>
      <c r="P32" s="57"/>
    </row>
    <row r="33" spans="1:16" x14ac:dyDescent="0.25">
      <c r="A33" s="14"/>
      <c r="B33" s="15" t="s">
        <v>26</v>
      </c>
      <c r="C33" s="63" t="s">
        <v>42</v>
      </c>
      <c r="D33" s="64"/>
      <c r="E33" s="64"/>
      <c r="F33" s="64"/>
      <c r="G33" s="64"/>
      <c r="H33" s="64"/>
      <c r="I33" s="64"/>
      <c r="J33" s="21"/>
      <c r="K33" s="21"/>
      <c r="L33" s="21"/>
      <c r="M33" s="21"/>
      <c r="N33" s="21"/>
      <c r="O33" s="21"/>
      <c r="P33" s="22"/>
    </row>
    <row r="34" spans="1:16" x14ac:dyDescent="0.25">
      <c r="A34" s="20"/>
      <c r="B34" s="15" t="s">
        <v>28</v>
      </c>
      <c r="C34" s="65" t="s">
        <v>43</v>
      </c>
      <c r="D34" s="66"/>
      <c r="E34" s="66"/>
      <c r="F34" s="66"/>
      <c r="G34" s="66"/>
      <c r="H34" s="66"/>
      <c r="I34" s="66"/>
      <c r="J34" s="66"/>
      <c r="K34" s="21"/>
      <c r="L34" s="21"/>
      <c r="M34" s="21"/>
      <c r="N34" s="21"/>
      <c r="O34" s="21"/>
      <c r="P34" s="22"/>
    </row>
    <row r="35" spans="1:16" x14ac:dyDescent="0.25">
      <c r="A35" s="20"/>
      <c r="B35" s="15" t="s">
        <v>30</v>
      </c>
      <c r="C35" s="65" t="s">
        <v>44</v>
      </c>
      <c r="D35" s="66"/>
      <c r="E35" s="66"/>
      <c r="F35" s="66"/>
      <c r="G35" s="66"/>
      <c r="H35" s="66"/>
      <c r="I35" s="66"/>
      <c r="J35" s="66"/>
      <c r="K35" s="66"/>
      <c r="L35" s="21"/>
      <c r="M35" s="21"/>
      <c r="N35" s="21"/>
      <c r="O35" s="21"/>
      <c r="P35" s="22"/>
    </row>
    <row r="36" spans="1:16" x14ac:dyDescent="0.25">
      <c r="A36" s="20"/>
      <c r="B36" s="15" t="s">
        <v>32</v>
      </c>
      <c r="C36" s="69" t="s">
        <v>45</v>
      </c>
      <c r="D36" s="64"/>
      <c r="E36" s="64"/>
      <c r="F36" s="64"/>
      <c r="G36" s="64"/>
      <c r="H36" s="64"/>
      <c r="I36" s="64"/>
      <c r="J36" s="64"/>
      <c r="K36" s="64"/>
      <c r="L36" s="21"/>
      <c r="M36" s="21"/>
      <c r="N36" s="21"/>
      <c r="O36" s="21"/>
      <c r="P36" s="22"/>
    </row>
    <row r="37" spans="1:16" x14ac:dyDescent="0.25">
      <c r="A37" s="28" t="s">
        <v>46</v>
      </c>
      <c r="B37" s="15" t="s">
        <v>34</v>
      </c>
      <c r="C37" s="26"/>
      <c r="D37" s="60" t="s">
        <v>47</v>
      </c>
      <c r="E37" s="27">
        <f>SUM(F37:G37)</f>
        <v>702441.04999999993</v>
      </c>
      <c r="F37" s="27">
        <v>38697.08</v>
      </c>
      <c r="G37" s="27">
        <v>663743.97</v>
      </c>
      <c r="H37" s="27">
        <f>SUM(I37+M37)</f>
        <v>585796.84</v>
      </c>
      <c r="I37" s="27">
        <f>SUM(J37:L37)</f>
        <v>32276.34</v>
      </c>
      <c r="J37" s="27">
        <v>0</v>
      </c>
      <c r="K37" s="27">
        <v>0</v>
      </c>
      <c r="L37" s="27">
        <v>32276.34</v>
      </c>
      <c r="M37" s="27">
        <f>SUM(N37:P37)</f>
        <v>553520.5</v>
      </c>
      <c r="N37" s="27">
        <v>0</v>
      </c>
      <c r="O37" s="27">
        <v>0</v>
      </c>
      <c r="P37" s="27">
        <v>553520.5</v>
      </c>
    </row>
    <row r="38" spans="1:16" x14ac:dyDescent="0.25">
      <c r="A38" s="31"/>
      <c r="B38" s="15" t="s">
        <v>36</v>
      </c>
      <c r="C38" s="61"/>
      <c r="D38" s="60"/>
      <c r="E38" s="27">
        <f>SUM(F38:G38)</f>
        <v>585796.84</v>
      </c>
      <c r="F38" s="27">
        <v>32276.34</v>
      </c>
      <c r="G38" s="27">
        <v>553520.5</v>
      </c>
      <c r="H38" s="57"/>
      <c r="I38" s="57"/>
      <c r="J38" s="57"/>
      <c r="K38" s="57"/>
      <c r="L38" s="57"/>
      <c r="M38" s="57"/>
      <c r="N38" s="57"/>
      <c r="O38" s="57"/>
      <c r="P38" s="57"/>
    </row>
    <row r="39" spans="1:16" x14ac:dyDescent="0.25">
      <c r="A39" s="32"/>
      <c r="B39" s="15" t="s">
        <v>37</v>
      </c>
      <c r="C39" s="62"/>
      <c r="D39" s="60"/>
      <c r="E39" s="27">
        <f>SUM(F39:G39)</f>
        <v>102065.75</v>
      </c>
      <c r="F39" s="27">
        <v>5617.46</v>
      </c>
      <c r="G39" s="27">
        <v>96448.29</v>
      </c>
      <c r="H39" s="57"/>
      <c r="I39" s="57"/>
      <c r="J39" s="57"/>
      <c r="K39" s="57"/>
      <c r="L39" s="57"/>
      <c r="M39" s="57"/>
      <c r="N39" s="57"/>
      <c r="O39" s="57"/>
      <c r="P39" s="57"/>
    </row>
    <row r="40" spans="1:16" x14ac:dyDescent="0.25">
      <c r="A40" s="33"/>
      <c r="B40" s="15" t="s">
        <v>38</v>
      </c>
      <c r="C40" s="62"/>
      <c r="D40" s="60"/>
      <c r="E40" s="27"/>
      <c r="F40" s="27"/>
      <c r="G40" s="27"/>
      <c r="H40" s="57"/>
      <c r="I40" s="57"/>
      <c r="J40" s="57"/>
      <c r="K40" s="57"/>
      <c r="L40" s="57"/>
      <c r="M40" s="57"/>
      <c r="N40" s="57"/>
      <c r="O40" s="57"/>
      <c r="P40" s="57"/>
    </row>
    <row r="41" spans="1:16" x14ac:dyDescent="0.25">
      <c r="A41" s="15"/>
      <c r="B41" s="34"/>
      <c r="C41" s="67" t="s">
        <v>24</v>
      </c>
      <c r="D41" s="68"/>
      <c r="E41" s="35">
        <f t="shared" ref="E41:P41" si="2">E15+E24</f>
        <v>1023205.0499999999</v>
      </c>
      <c r="F41" s="35">
        <f t="shared" si="2"/>
        <v>99641.94</v>
      </c>
      <c r="G41" s="35">
        <f t="shared" si="2"/>
        <v>923563.11</v>
      </c>
      <c r="H41" s="36">
        <f t="shared" si="2"/>
        <v>752071.24</v>
      </c>
      <c r="I41" s="35">
        <f t="shared" si="2"/>
        <v>63868.09</v>
      </c>
      <c r="J41" s="35">
        <f t="shared" si="2"/>
        <v>0</v>
      </c>
      <c r="K41" s="35">
        <f t="shared" si="2"/>
        <v>0</v>
      </c>
      <c r="L41" s="35">
        <f t="shared" si="2"/>
        <v>63868.09</v>
      </c>
      <c r="M41" s="35">
        <f t="shared" si="2"/>
        <v>688203.15</v>
      </c>
      <c r="N41" s="35">
        <f t="shared" si="2"/>
        <v>0</v>
      </c>
      <c r="O41" s="35">
        <f t="shared" si="2"/>
        <v>0</v>
      </c>
      <c r="P41" s="35">
        <f t="shared" si="2"/>
        <v>688203.15</v>
      </c>
    </row>
  </sheetData>
  <mergeCells count="67">
    <mergeCell ref="L38:L40"/>
    <mergeCell ref="M38:M40"/>
    <mergeCell ref="N38:N40"/>
    <mergeCell ref="O38:O40"/>
    <mergeCell ref="P38:P40"/>
    <mergeCell ref="C41:D41"/>
    <mergeCell ref="C34:J34"/>
    <mergeCell ref="C35:K35"/>
    <mergeCell ref="C36:K36"/>
    <mergeCell ref="D37:D40"/>
    <mergeCell ref="C38:C40"/>
    <mergeCell ref="H38:H40"/>
    <mergeCell ref="I38:I40"/>
    <mergeCell ref="J38:J40"/>
    <mergeCell ref="K38:K40"/>
    <mergeCell ref="L30:L32"/>
    <mergeCell ref="M30:M32"/>
    <mergeCell ref="N30:N32"/>
    <mergeCell ref="O30:O32"/>
    <mergeCell ref="P30:P32"/>
    <mergeCell ref="C33:I33"/>
    <mergeCell ref="C25:I25"/>
    <mergeCell ref="C26:J26"/>
    <mergeCell ref="C27:K27"/>
    <mergeCell ref="C28:K28"/>
    <mergeCell ref="D29:D32"/>
    <mergeCell ref="C30:C32"/>
    <mergeCell ref="H30:H32"/>
    <mergeCell ref="I30:I32"/>
    <mergeCell ref="J30:J32"/>
    <mergeCell ref="K30:K32"/>
    <mergeCell ref="A16:A23"/>
    <mergeCell ref="D20:D23"/>
    <mergeCell ref="C21:C23"/>
    <mergeCell ref="H21:H23"/>
    <mergeCell ref="I21:I23"/>
    <mergeCell ref="I11:L11"/>
    <mergeCell ref="M11:P11"/>
    <mergeCell ref="I12:I13"/>
    <mergeCell ref="J12:L12"/>
    <mergeCell ref="C24:D24"/>
    <mergeCell ref="M12:M13"/>
    <mergeCell ref="N12:P12"/>
    <mergeCell ref="C15:D15"/>
    <mergeCell ref="J21:J23"/>
    <mergeCell ref="K21:K23"/>
    <mergeCell ref="L21:L23"/>
    <mergeCell ref="M21:M23"/>
    <mergeCell ref="N21:N23"/>
    <mergeCell ref="O21:O23"/>
    <mergeCell ref="P21:P23"/>
    <mergeCell ref="O2:P2"/>
    <mergeCell ref="M3:P3"/>
    <mergeCell ref="N5:P5"/>
    <mergeCell ref="A6:P6"/>
    <mergeCell ref="A8:A13"/>
    <mergeCell ref="B8:B13"/>
    <mergeCell ref="C8:C13"/>
    <mergeCell ref="D8:D13"/>
    <mergeCell ref="E8:E13"/>
    <mergeCell ref="F8:G8"/>
    <mergeCell ref="H8:P8"/>
    <mergeCell ref="F9:F13"/>
    <mergeCell ref="G9:G13"/>
    <mergeCell ref="H9:P9"/>
    <mergeCell ref="H10:H13"/>
    <mergeCell ref="I10:P10"/>
  </mergeCells>
  <pageMargins left="0.7" right="0.7" top="0.75" bottom="0.75" header="0.3" footer="0.3"/>
  <pageSetup paperSize="9" scale="74" fitToWidth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Skarbnik</dc:creator>
  <cp:lastModifiedBy>Skarbnik</cp:lastModifiedBy>
  <cp:lastPrinted>2025-08-07T11:06:38Z</cp:lastPrinted>
  <dcterms:created xsi:type="dcterms:W3CDTF">2015-06-05T18:19:34Z</dcterms:created>
  <dcterms:modified xsi:type="dcterms:W3CDTF">2025-08-07T11:12:07Z</dcterms:modified>
</cp:coreProperties>
</file>