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karbnik\Desktop\URG Nr ...._...._2025 z dnia 16 września 2025 r — zmiana budżetu\"/>
    </mc:Choice>
  </mc:AlternateContent>
  <xr:revisionPtr revIDLastSave="0" documentId="13_ncr:1_{5783A040-0CE6-4E13-9C46-1263FF33BB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1" l="1"/>
  <c r="H31" i="1"/>
  <c r="G31" i="1"/>
  <c r="M31" i="1"/>
  <c r="L31" i="1"/>
  <c r="K31" i="1"/>
  <c r="I31" i="1"/>
  <c r="F31" i="1"/>
  <c r="G30" i="1"/>
  <c r="G27" i="1"/>
</calcChain>
</file>

<file path=xl/sharedStrings.xml><?xml version="1.0" encoding="utf-8"?>
<sst xmlns="http://schemas.openxmlformats.org/spreadsheetml/2006/main" count="83" uniqueCount="64">
  <si>
    <t>Załącznik Nr 3</t>
  </si>
  <si>
    <t xml:space="preserve">                                               Rady  Gminy  Markusy</t>
  </si>
  <si>
    <t>Rady Gminy Markusy</t>
  </si>
  <si>
    <t xml:space="preserve">Zadania inwestycyjne (roczne i wieloletnie) przewidziane do realizacji w 2025 r. </t>
  </si>
  <si>
    <t>Lp.</t>
  </si>
  <si>
    <t>Dział</t>
  </si>
  <si>
    <t>Rozdz.</t>
  </si>
  <si>
    <t>§*</t>
  </si>
  <si>
    <t>Nazwa zadania inwestycyjnego</t>
  </si>
  <si>
    <t>Planowane wydatki inwestycyjne wieloletnie przewidziane do realizacji w 2025 r.</t>
  </si>
  <si>
    <t>Planowane wydatki inwestycyjne roczne</t>
  </si>
  <si>
    <t>Jednostka organizacyjna realizująca zadanie lub koordynująca program</t>
  </si>
  <si>
    <t>w tym źródła finansowania</t>
  </si>
  <si>
    <t>rok budżetowy 2025 (8+9+10+11)</t>
  </si>
  <si>
    <t>dochody własne j.s.t.</t>
  </si>
  <si>
    <t>kredyty
i pożyczki</t>
  </si>
  <si>
    <t>środki pochodzące
z innych  źródeł*</t>
  </si>
  <si>
    <t>środki wymienione
w art. 5 ust. 1 pkt 2 i 3 u.f.p.</t>
  </si>
  <si>
    <t>środki z Funduszu Przeciwdziałania COVID-19</t>
  </si>
  <si>
    <t>środki z Rządowego Funduszu Polski Ład: Program Inwestycji Strategicznych</t>
  </si>
  <si>
    <t>1.</t>
  </si>
  <si>
    <t>600</t>
  </si>
  <si>
    <t>60016</t>
  </si>
  <si>
    <t>Remont dróg gminnych w gminie Markusy</t>
  </si>
  <si>
    <t>Urząd Gminy Markusy</t>
  </si>
  <si>
    <t>2.</t>
  </si>
  <si>
    <t>700</t>
  </si>
  <si>
    <t>70005</t>
  </si>
  <si>
    <t>Wykonanie elewacji z dociepleniem budynku Ośrodka Zdrowia w Markusach</t>
  </si>
  <si>
    <t>3.</t>
  </si>
  <si>
    <t>Wymiana poszycia dachowego i malowanie elewacji świetlicy wiejskiej, filii bibliotecznej i remizy Ochotniczej Straży Pożarnej w Żurawcu</t>
  </si>
  <si>
    <t>4.</t>
  </si>
  <si>
    <t>750</t>
  </si>
  <si>
    <t>75095</t>
  </si>
  <si>
    <t>Wzmocnienie krajowego systemu cyberbezpieczeństwa</t>
  </si>
  <si>
    <t>5.</t>
  </si>
  <si>
    <t>754</t>
  </si>
  <si>
    <t>75412</t>
  </si>
  <si>
    <t>Zakup średniego samochodu pożarniczego OSP Kępniewo</t>
  </si>
  <si>
    <t>6.</t>
  </si>
  <si>
    <t>921</t>
  </si>
  <si>
    <t>92109</t>
  </si>
  <si>
    <t>Remont dachu na budynku świetlicy Węgle-Żukowo</t>
  </si>
  <si>
    <t>7.</t>
  </si>
  <si>
    <t>Wymiana instalacji elektrycznej wraz z malowaniem świetlicy Węgle - Żukowo</t>
  </si>
  <si>
    <t>8.</t>
  </si>
  <si>
    <t>92116</t>
  </si>
  <si>
    <t>Modernizacja obiektu filii w Zwierznie na bibliotekę główną wraz z zagospodarowaniem terenu</t>
  </si>
  <si>
    <t>9.</t>
  </si>
  <si>
    <t>92120</t>
  </si>
  <si>
    <t>Wymiana pokrycia dachowego na części zabytkowej Szkoły Podstawowej w Zwierznie</t>
  </si>
  <si>
    <t>10.</t>
  </si>
  <si>
    <t>926</t>
  </si>
  <si>
    <t>92601</t>
  </si>
  <si>
    <t>Modernizacja boiska sportowego w Markusach</t>
  </si>
  <si>
    <t>Ogółem</t>
  </si>
  <si>
    <t>11.</t>
  </si>
  <si>
    <t>Zakup mobilnej stacji uzdatniania wody</t>
  </si>
  <si>
    <t>12.</t>
  </si>
  <si>
    <t>Zakup mobilnego agregatu prądotwórczego</t>
  </si>
  <si>
    <t>752</t>
  </si>
  <si>
    <t>75295</t>
  </si>
  <si>
    <t xml:space="preserve">             do Uchwały Nr …/.../2025</t>
  </si>
  <si>
    <t xml:space="preserve">              z dnia 16 września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</si>
</sst>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z_ł_-;\-* #,##0\ _z_ł_-;_-* &quot;-&quot;\ _z_ł_-;_-@_-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2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164" fontId="3" fillId="0" borderId="5" xfId="0" applyNumberFormat="1" applyFont="1" applyBorder="1" applyAlignment="1">
      <alignment vertical="top"/>
    </xf>
    <xf numFmtId="39" fontId="3" fillId="0" borderId="5" xfId="0" applyNumberFormat="1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top"/>
    </xf>
    <xf numFmtId="39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39" fontId="8" fillId="0" borderId="5" xfId="0" applyNumberFormat="1" applyFont="1" applyBorder="1"/>
    <xf numFmtId="39" fontId="8" fillId="0" borderId="2" xfId="0" applyNumberFormat="1" applyFont="1" applyBorder="1"/>
    <xf numFmtId="0" fontId="9" fillId="0" borderId="16" xfId="0" applyFont="1" applyBorder="1"/>
    <xf numFmtId="0" fontId="2" fillId="0" borderId="16" xfId="0" applyFont="1" applyBorder="1"/>
    <xf numFmtId="39" fontId="2" fillId="0" borderId="16" xfId="0" applyNumberFormat="1" applyFont="1" applyBorder="1"/>
    <xf numFmtId="0" fontId="10" fillId="0" borderId="0" xfId="0" applyFont="1"/>
    <xf numFmtId="0" fontId="7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right" vertical="top"/>
    </xf>
    <xf numFmtId="39" fontId="3" fillId="0" borderId="6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left" vertical="top"/>
    </xf>
    <xf numFmtId="49" fontId="3" fillId="0" borderId="5" xfId="0" applyNumberFormat="1" applyFont="1" applyBorder="1" applyAlignment="1">
      <alignment horizontal="left" vertical="top"/>
    </xf>
    <xf numFmtId="39" fontId="3" fillId="0" borderId="6" xfId="0" applyNumberFormat="1" applyFont="1" applyBorder="1" applyAlignment="1">
      <alignment horizontal="right" vertical="top"/>
    </xf>
    <xf numFmtId="0" fontId="3" fillId="0" borderId="6" xfId="0" applyFont="1" applyBorder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left" vertical="top"/>
    </xf>
    <xf numFmtId="49" fontId="3" fillId="0" borderId="10" xfId="0" applyNumberFormat="1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49" fontId="3" fillId="0" borderId="10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39" fontId="3" fillId="0" borderId="2" xfId="0" applyNumberFormat="1" applyFont="1" applyBorder="1" applyAlignment="1">
      <alignment horizontal="center" vertical="top"/>
    </xf>
    <xf numFmtId="39" fontId="3" fillId="0" borderId="10" xfId="0" applyNumberFormat="1" applyFont="1" applyBorder="1" applyAlignment="1">
      <alignment horizontal="center" vertical="top"/>
    </xf>
    <xf numFmtId="39" fontId="3" fillId="0" borderId="2" xfId="0" applyNumberFormat="1" applyFont="1" applyBorder="1" applyAlignment="1">
      <alignment horizontal="right" vertical="top"/>
    </xf>
    <xf numFmtId="39" fontId="3" fillId="0" borderId="10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32"/>
  <sheetViews>
    <sheetView tabSelected="1" topLeftCell="D1" zoomScaleNormal="100" workbookViewId="0">
      <selection activeCell="A6" sqref="A6:O6"/>
    </sheetView>
  </sheetViews>
  <sheetFormatPr defaultRowHeight="15" x14ac:dyDescent="0.25"/>
  <cols>
    <col min="1" max="1" width="7.7109375" customWidth="1"/>
    <col min="5" max="5" width="31.85546875" customWidth="1"/>
    <col min="6" max="6" width="19.140625" customWidth="1"/>
    <col min="7" max="7" width="18.7109375" customWidth="1"/>
    <col min="8" max="8" width="17" customWidth="1"/>
    <col min="10" max="11" width="12.140625" customWidth="1"/>
    <col min="12" max="12" width="16.28515625" customWidth="1"/>
    <col min="13" max="13" width="18.5703125" customWidth="1"/>
  </cols>
  <sheetData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54" t="s">
        <v>0</v>
      </c>
      <c r="L2" s="54"/>
      <c r="M2" s="54"/>
      <c r="N2" s="54"/>
      <c r="O2" s="54"/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55" t="s">
        <v>62</v>
      </c>
      <c r="L3" s="55"/>
      <c r="M3" s="55"/>
      <c r="N3" s="55"/>
      <c r="O3" s="55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 t="s">
        <v>1</v>
      </c>
      <c r="K4" s="55" t="s">
        <v>2</v>
      </c>
      <c r="L4" s="55"/>
      <c r="M4" s="55"/>
      <c r="N4" s="55"/>
      <c r="O4" s="55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55" t="s">
        <v>63</v>
      </c>
      <c r="K5" s="55"/>
      <c r="L5" s="55"/>
      <c r="M5" s="55"/>
      <c r="N5" s="55"/>
      <c r="O5" s="55"/>
    </row>
    <row r="6" spans="1:15" ht="25.5" x14ac:dyDescent="0.35">
      <c r="A6" s="56" t="s">
        <v>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3"/>
      <c r="O7" s="53"/>
    </row>
    <row r="8" spans="1:15" x14ac:dyDescent="0.25">
      <c r="A8" s="67" t="s">
        <v>4</v>
      </c>
      <c r="B8" s="67" t="s">
        <v>5</v>
      </c>
      <c r="C8" s="67" t="s">
        <v>6</v>
      </c>
      <c r="D8" s="69" t="s">
        <v>7</v>
      </c>
      <c r="E8" s="69" t="s">
        <v>8</v>
      </c>
      <c r="F8" s="69" t="s">
        <v>9</v>
      </c>
      <c r="G8" s="57" t="s">
        <v>10</v>
      </c>
      <c r="H8" s="58"/>
      <c r="I8" s="58"/>
      <c r="J8" s="58"/>
      <c r="K8" s="58"/>
      <c r="L8" s="58"/>
      <c r="M8" s="58"/>
      <c r="N8" s="59" t="s">
        <v>11</v>
      </c>
      <c r="O8" s="59"/>
    </row>
    <row r="9" spans="1:15" x14ac:dyDescent="0.25">
      <c r="A9" s="68"/>
      <c r="B9" s="68"/>
      <c r="C9" s="68"/>
      <c r="D9" s="70"/>
      <c r="E9" s="70"/>
      <c r="F9" s="70"/>
      <c r="G9" s="57" t="s">
        <v>12</v>
      </c>
      <c r="H9" s="58"/>
      <c r="I9" s="58"/>
      <c r="J9" s="58"/>
      <c r="K9" s="58"/>
      <c r="L9" s="58"/>
      <c r="M9" s="58"/>
      <c r="N9" s="59"/>
      <c r="O9" s="59"/>
    </row>
    <row r="10" spans="1:15" ht="125.25" customHeight="1" x14ac:dyDescent="0.25">
      <c r="A10" s="68"/>
      <c r="B10" s="68"/>
      <c r="C10" s="68"/>
      <c r="D10" s="70"/>
      <c r="E10" s="70"/>
      <c r="F10" s="70"/>
      <c r="G10" s="3" t="s">
        <v>13</v>
      </c>
      <c r="H10" s="3" t="s">
        <v>14</v>
      </c>
      <c r="I10" s="3" t="s">
        <v>15</v>
      </c>
      <c r="J10" s="3" t="s">
        <v>16</v>
      </c>
      <c r="K10" s="3" t="s">
        <v>17</v>
      </c>
      <c r="L10" s="3" t="s">
        <v>18</v>
      </c>
      <c r="M10" s="3" t="s">
        <v>19</v>
      </c>
      <c r="N10" s="59"/>
      <c r="O10" s="59"/>
    </row>
    <row r="11" spans="1:15" x14ac:dyDescent="0.25">
      <c r="A11" s="4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6">
        <v>12</v>
      </c>
      <c r="M11" s="6">
        <v>13</v>
      </c>
      <c r="N11" s="60">
        <v>14</v>
      </c>
      <c r="O11" s="61"/>
    </row>
    <row r="12" spans="1:15" x14ac:dyDescent="0.25">
      <c r="A12" s="34" t="s">
        <v>20</v>
      </c>
      <c r="B12" s="37" t="s">
        <v>21</v>
      </c>
      <c r="C12" s="37" t="s">
        <v>22</v>
      </c>
      <c r="D12" s="8">
        <v>605</v>
      </c>
      <c r="E12" s="50" t="s">
        <v>23</v>
      </c>
      <c r="F12" s="9"/>
      <c r="G12" s="10">
        <v>90000</v>
      </c>
      <c r="H12" s="10">
        <v>90000</v>
      </c>
      <c r="I12" s="10"/>
      <c r="J12" s="10"/>
      <c r="K12" s="10"/>
      <c r="L12" s="10"/>
      <c r="M12" s="10"/>
      <c r="N12" s="63" t="s">
        <v>24</v>
      </c>
      <c r="O12" s="64"/>
    </row>
    <row r="13" spans="1:15" x14ac:dyDescent="0.25">
      <c r="A13" s="62"/>
      <c r="B13" s="39"/>
      <c r="C13" s="39"/>
      <c r="D13" s="8">
        <v>637</v>
      </c>
      <c r="E13" s="52"/>
      <c r="F13" s="9"/>
      <c r="G13" s="10">
        <v>9478493.2200000007</v>
      </c>
      <c r="H13" s="10"/>
      <c r="I13" s="10"/>
      <c r="J13" s="10"/>
      <c r="K13" s="10"/>
      <c r="L13" s="10"/>
      <c r="M13" s="10">
        <v>9478493.2200000007</v>
      </c>
      <c r="N13" s="65"/>
      <c r="O13" s="66"/>
    </row>
    <row r="14" spans="1:15" ht="58.5" customHeight="1" x14ac:dyDescent="0.25">
      <c r="A14" s="24" t="s">
        <v>25</v>
      </c>
      <c r="B14" s="29" t="s">
        <v>26</v>
      </c>
      <c r="C14" s="29" t="s">
        <v>27</v>
      </c>
      <c r="D14" s="8">
        <v>605</v>
      </c>
      <c r="E14" s="11" t="s">
        <v>28</v>
      </c>
      <c r="F14" s="9"/>
      <c r="G14" s="10">
        <v>150000</v>
      </c>
      <c r="H14" s="10">
        <v>150000</v>
      </c>
      <c r="I14" s="10"/>
      <c r="J14" s="10"/>
      <c r="K14" s="10"/>
      <c r="L14" s="10"/>
      <c r="M14" s="10"/>
      <c r="N14" s="43" t="s">
        <v>24</v>
      </c>
      <c r="O14" s="43"/>
    </row>
    <row r="15" spans="1:15" ht="82.5" customHeight="1" x14ac:dyDescent="0.25">
      <c r="A15" s="7" t="s">
        <v>29</v>
      </c>
      <c r="B15" s="29" t="s">
        <v>26</v>
      </c>
      <c r="C15" s="29" t="s">
        <v>27</v>
      </c>
      <c r="D15" s="8">
        <v>605</v>
      </c>
      <c r="E15" s="12" t="s">
        <v>30</v>
      </c>
      <c r="F15" s="13"/>
      <c r="G15" s="14">
        <v>130000</v>
      </c>
      <c r="H15" s="14">
        <v>130000</v>
      </c>
      <c r="I15" s="14"/>
      <c r="J15" s="14"/>
      <c r="K15" s="14"/>
      <c r="L15" s="14"/>
      <c r="M15" s="14"/>
      <c r="N15" s="43" t="s">
        <v>24</v>
      </c>
      <c r="O15" s="43"/>
    </row>
    <row r="16" spans="1:15" ht="20.25" customHeight="1" x14ac:dyDescent="0.25">
      <c r="A16" s="34" t="s">
        <v>31</v>
      </c>
      <c r="B16" s="37" t="s">
        <v>32</v>
      </c>
      <c r="C16" s="37" t="s">
        <v>33</v>
      </c>
      <c r="D16" s="8">
        <v>6067</v>
      </c>
      <c r="E16" s="50" t="s">
        <v>34</v>
      </c>
      <c r="F16" s="14">
        <v>105300</v>
      </c>
      <c r="G16" s="14"/>
      <c r="H16" s="14"/>
      <c r="I16" s="14"/>
      <c r="J16" s="14"/>
      <c r="K16" s="14">
        <v>105300</v>
      </c>
      <c r="L16" s="14"/>
      <c r="M16" s="14"/>
      <c r="N16" s="63" t="s">
        <v>24</v>
      </c>
      <c r="O16" s="64"/>
    </row>
    <row r="17" spans="1:15" ht="19.5" customHeight="1" x14ac:dyDescent="0.25">
      <c r="A17" s="62"/>
      <c r="B17" s="39"/>
      <c r="C17" s="39"/>
      <c r="D17" s="15">
        <v>6069</v>
      </c>
      <c r="E17" s="52"/>
      <c r="F17" s="14">
        <v>24700</v>
      </c>
      <c r="G17" s="14"/>
      <c r="H17" s="14"/>
      <c r="I17" s="14"/>
      <c r="J17" s="14">
        <v>24700</v>
      </c>
      <c r="K17" s="14"/>
      <c r="L17" s="14"/>
      <c r="M17" s="14"/>
      <c r="N17" s="65"/>
      <c r="O17" s="66"/>
    </row>
    <row r="18" spans="1:15" ht="33.75" customHeight="1" x14ac:dyDescent="0.25">
      <c r="A18" s="7" t="s">
        <v>35</v>
      </c>
      <c r="B18" s="27" t="s">
        <v>60</v>
      </c>
      <c r="C18" s="27" t="s">
        <v>61</v>
      </c>
      <c r="D18" s="8">
        <v>606</v>
      </c>
      <c r="E18" s="12" t="s">
        <v>59</v>
      </c>
      <c r="F18" s="13"/>
      <c r="G18" s="14">
        <v>100000</v>
      </c>
      <c r="H18" s="14">
        <v>10000</v>
      </c>
      <c r="I18" s="14"/>
      <c r="J18" s="14">
        <v>90000</v>
      </c>
      <c r="K18" s="14"/>
      <c r="L18" s="14"/>
      <c r="M18" s="14"/>
      <c r="N18" s="32" t="s">
        <v>24</v>
      </c>
      <c r="O18" s="33"/>
    </row>
    <row r="19" spans="1:15" ht="29.25" customHeight="1" x14ac:dyDescent="0.25">
      <c r="A19" s="24" t="s">
        <v>39</v>
      </c>
      <c r="B19" s="29" t="s">
        <v>60</v>
      </c>
      <c r="C19" s="29" t="s">
        <v>61</v>
      </c>
      <c r="D19" s="8">
        <v>606</v>
      </c>
      <c r="E19" s="11" t="s">
        <v>57</v>
      </c>
      <c r="F19" s="13"/>
      <c r="G19" s="14">
        <v>130000</v>
      </c>
      <c r="H19" s="14">
        <v>39000</v>
      </c>
      <c r="I19" s="14"/>
      <c r="J19" s="14">
        <v>91000</v>
      </c>
      <c r="K19" s="14"/>
      <c r="L19" s="14"/>
      <c r="M19" s="14"/>
      <c r="N19" s="32" t="s">
        <v>24</v>
      </c>
      <c r="O19" s="33"/>
    </row>
    <row r="20" spans="1:15" ht="43.5" customHeight="1" x14ac:dyDescent="0.25">
      <c r="A20" s="16" t="s">
        <v>43</v>
      </c>
      <c r="B20" s="28" t="s">
        <v>36</v>
      </c>
      <c r="C20" s="28" t="s">
        <v>37</v>
      </c>
      <c r="D20" s="31">
        <v>606</v>
      </c>
      <c r="E20" s="17" t="s">
        <v>38</v>
      </c>
      <c r="F20" s="14"/>
      <c r="G20" s="14">
        <v>260000</v>
      </c>
      <c r="H20" s="14">
        <v>210000</v>
      </c>
      <c r="I20" s="14"/>
      <c r="J20" s="14">
        <v>50000</v>
      </c>
      <c r="K20" s="14"/>
      <c r="L20" s="14"/>
      <c r="M20" s="14"/>
      <c r="N20" s="32" t="s">
        <v>24</v>
      </c>
      <c r="O20" s="33"/>
    </row>
    <row r="21" spans="1:15" ht="38.25" customHeight="1" x14ac:dyDescent="0.25">
      <c r="A21" s="7" t="s">
        <v>45</v>
      </c>
      <c r="B21" s="27" t="s">
        <v>40</v>
      </c>
      <c r="C21" s="27" t="s">
        <v>41</v>
      </c>
      <c r="D21" s="15">
        <v>605</v>
      </c>
      <c r="E21" s="12" t="s">
        <v>42</v>
      </c>
      <c r="F21" s="18"/>
      <c r="G21" s="14">
        <v>100000</v>
      </c>
      <c r="H21" s="14">
        <v>100000</v>
      </c>
      <c r="I21" s="14"/>
      <c r="J21" s="14"/>
      <c r="K21" s="14"/>
      <c r="L21" s="14"/>
      <c r="M21" s="14"/>
      <c r="N21" s="43" t="s">
        <v>24</v>
      </c>
      <c r="O21" s="43"/>
    </row>
    <row r="22" spans="1:15" ht="50.25" customHeight="1" x14ac:dyDescent="0.25">
      <c r="A22" s="7" t="s">
        <v>48</v>
      </c>
      <c r="B22" s="27" t="s">
        <v>40</v>
      </c>
      <c r="C22" s="27" t="s">
        <v>41</v>
      </c>
      <c r="D22" s="15">
        <v>605</v>
      </c>
      <c r="E22" s="12" t="s">
        <v>44</v>
      </c>
      <c r="F22" s="19"/>
      <c r="G22" s="14">
        <v>50000</v>
      </c>
      <c r="H22" s="14">
        <v>50000</v>
      </c>
      <c r="I22" s="14"/>
      <c r="J22" s="14"/>
      <c r="K22" s="14"/>
      <c r="L22" s="14"/>
      <c r="M22" s="14"/>
      <c r="N22" s="32" t="s">
        <v>24</v>
      </c>
      <c r="O22" s="33"/>
    </row>
    <row r="23" spans="1:15" ht="31.5" customHeight="1" x14ac:dyDescent="0.25">
      <c r="A23" s="34" t="s">
        <v>51</v>
      </c>
      <c r="B23" s="37" t="s">
        <v>40</v>
      </c>
      <c r="C23" s="40" t="s">
        <v>46</v>
      </c>
      <c r="D23" s="15">
        <v>605</v>
      </c>
      <c r="E23" s="50" t="s">
        <v>47</v>
      </c>
      <c r="F23" s="19"/>
      <c r="G23" s="14">
        <v>5000</v>
      </c>
      <c r="H23" s="14">
        <v>5000</v>
      </c>
      <c r="I23" s="14"/>
      <c r="J23" s="14"/>
      <c r="K23" s="14"/>
      <c r="L23" s="14"/>
      <c r="M23" s="14"/>
      <c r="N23" s="71" t="s">
        <v>24</v>
      </c>
      <c r="O23" s="72"/>
    </row>
    <row r="24" spans="1:15" ht="15" customHeight="1" x14ac:dyDescent="0.25">
      <c r="A24" s="35"/>
      <c r="B24" s="38"/>
      <c r="C24" s="41"/>
      <c r="D24" s="44">
        <v>637</v>
      </c>
      <c r="E24" s="51"/>
      <c r="F24" s="46"/>
      <c r="G24" s="48">
        <v>2447550</v>
      </c>
      <c r="H24" s="48"/>
      <c r="I24" s="48"/>
      <c r="J24" s="48"/>
      <c r="K24" s="48"/>
      <c r="L24" s="48"/>
      <c r="M24" s="48">
        <v>2447550</v>
      </c>
      <c r="N24" s="73"/>
      <c r="O24" s="74"/>
    </row>
    <row r="25" spans="1:15" ht="12.75" customHeight="1" thickBot="1" x14ac:dyDescent="0.3">
      <c r="A25" s="36"/>
      <c r="B25" s="39"/>
      <c r="C25" s="42"/>
      <c r="D25" s="45"/>
      <c r="E25" s="52"/>
      <c r="F25" s="47"/>
      <c r="G25" s="49"/>
      <c r="H25" s="49"/>
      <c r="I25" s="49"/>
      <c r="J25" s="49"/>
      <c r="K25" s="49"/>
      <c r="L25" s="49"/>
      <c r="M25" s="49"/>
      <c r="N25" s="75"/>
      <c r="O25" s="76"/>
    </row>
    <row r="26" spans="1:15" ht="36.75" customHeight="1" thickTop="1" x14ac:dyDescent="0.25">
      <c r="A26" s="77" t="s">
        <v>56</v>
      </c>
      <c r="B26" s="37" t="s">
        <v>40</v>
      </c>
      <c r="C26" s="37" t="s">
        <v>49</v>
      </c>
      <c r="D26" s="25">
        <v>605</v>
      </c>
      <c r="E26" s="50" t="s">
        <v>50</v>
      </c>
      <c r="F26" s="26"/>
      <c r="G26" s="30">
        <v>12000</v>
      </c>
      <c r="H26" s="30">
        <v>12000</v>
      </c>
      <c r="I26" s="30"/>
      <c r="J26" s="30"/>
      <c r="K26" s="30"/>
      <c r="L26" s="30"/>
      <c r="M26" s="30"/>
      <c r="N26" s="71" t="s">
        <v>24</v>
      </c>
      <c r="O26" s="72"/>
    </row>
    <row r="27" spans="1:15" ht="15" customHeight="1" x14ac:dyDescent="0.25">
      <c r="A27" s="35"/>
      <c r="B27" s="38"/>
      <c r="C27" s="38"/>
      <c r="D27" s="44">
        <v>658</v>
      </c>
      <c r="E27" s="51"/>
      <c r="F27" s="46"/>
      <c r="G27" s="48">
        <f>I27+J27+K27+L27+M27</f>
        <v>1078000</v>
      </c>
      <c r="H27" s="48"/>
      <c r="I27" s="48"/>
      <c r="J27" s="48"/>
      <c r="K27" s="48"/>
      <c r="L27" s="48">
        <v>1078000</v>
      </c>
      <c r="M27" s="48"/>
      <c r="N27" s="73"/>
      <c r="O27" s="74"/>
    </row>
    <row r="28" spans="1:15" ht="18.75" customHeight="1" x14ac:dyDescent="0.25">
      <c r="A28" s="62"/>
      <c r="B28" s="39"/>
      <c r="C28" s="39"/>
      <c r="D28" s="45"/>
      <c r="E28" s="52"/>
      <c r="F28" s="47"/>
      <c r="G28" s="49"/>
      <c r="H28" s="49"/>
      <c r="I28" s="49"/>
      <c r="J28" s="49"/>
      <c r="K28" s="49"/>
      <c r="L28" s="49"/>
      <c r="M28" s="49"/>
      <c r="N28" s="75"/>
      <c r="O28" s="76"/>
    </row>
    <row r="29" spans="1:15" ht="19.5" customHeight="1" x14ac:dyDescent="0.25">
      <c r="A29" s="34" t="s">
        <v>58</v>
      </c>
      <c r="B29" s="37" t="s">
        <v>52</v>
      </c>
      <c r="C29" s="37" t="s">
        <v>53</v>
      </c>
      <c r="D29" s="15">
        <v>605</v>
      </c>
      <c r="E29" s="50" t="s">
        <v>54</v>
      </c>
      <c r="F29" s="14"/>
      <c r="G29" s="14">
        <v>23000</v>
      </c>
      <c r="H29" s="14">
        <v>23000</v>
      </c>
      <c r="I29" s="14"/>
      <c r="J29" s="14"/>
      <c r="K29" s="14"/>
      <c r="L29" s="14"/>
      <c r="M29" s="14"/>
      <c r="N29" s="63" t="s">
        <v>24</v>
      </c>
      <c r="O29" s="64"/>
    </row>
    <row r="30" spans="1:15" ht="20.25" customHeight="1" thickBot="1" x14ac:dyDescent="0.3">
      <c r="A30" s="36"/>
      <c r="B30" s="38"/>
      <c r="C30" s="38"/>
      <c r="D30" s="15">
        <v>637</v>
      </c>
      <c r="E30" s="51"/>
      <c r="F30" s="14"/>
      <c r="G30" s="14">
        <f>H30+I30+J30+K30+M30</f>
        <v>1960000</v>
      </c>
      <c r="H30" s="14"/>
      <c r="I30" s="14"/>
      <c r="J30" s="14"/>
      <c r="K30" s="14"/>
      <c r="L30" s="14"/>
      <c r="M30" s="14">
        <v>1960000</v>
      </c>
      <c r="N30" s="78"/>
      <c r="O30" s="79"/>
    </row>
    <row r="31" spans="1:15" ht="16.5" thickTop="1" x14ac:dyDescent="0.25">
      <c r="A31" s="20" t="s">
        <v>55</v>
      </c>
      <c r="B31" s="21"/>
      <c r="C31" s="21"/>
      <c r="D31" s="21"/>
      <c r="E31" s="21"/>
      <c r="F31" s="22">
        <f>F12+F13+F14+F15+F16+F17+F20+F21+F22+F24+F25+F27+F29+F30</f>
        <v>130000</v>
      </c>
      <c r="G31" s="22">
        <f>G12+G13+G14+G15+G16+G17+G18+G19+G20+G21+G22+G23+G24+G26+G27+G29+G30</f>
        <v>16014043.220000001</v>
      </c>
      <c r="H31" s="22">
        <f>H12+H13+H14+H15+H16+H17+H18+H19+H20+H21+H22+H23+H24+H25+H26+H27+H29+H30</f>
        <v>819000</v>
      </c>
      <c r="I31" s="22">
        <f>I12</f>
        <v>0</v>
      </c>
      <c r="J31" s="22">
        <f>J12+J13+J14+J15+J16+J17+J18+J19+J20+J21+J22+J24+J26+J27+J29+J30</f>
        <v>255700</v>
      </c>
      <c r="K31" s="22">
        <f>K16</f>
        <v>105300</v>
      </c>
      <c r="L31" s="22">
        <f>L27</f>
        <v>1078000</v>
      </c>
      <c r="M31" s="22">
        <f>M13+M24+M30</f>
        <v>13886043.220000001</v>
      </c>
      <c r="N31" s="80"/>
      <c r="O31" s="81"/>
    </row>
    <row r="32" spans="1:15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</sheetData>
  <mergeCells count="67">
    <mergeCell ref="N31:O31"/>
    <mergeCell ref="J27:J28"/>
    <mergeCell ref="K27:K28"/>
    <mergeCell ref="L27:L28"/>
    <mergeCell ref="M27:M28"/>
    <mergeCell ref="N26:O28"/>
    <mergeCell ref="A29:A30"/>
    <mergeCell ref="B29:B30"/>
    <mergeCell ref="C29:C30"/>
    <mergeCell ref="E29:E30"/>
    <mergeCell ref="N29:O30"/>
    <mergeCell ref="N23:O25"/>
    <mergeCell ref="D27:D28"/>
    <mergeCell ref="A26:A28"/>
    <mergeCell ref="B26:B28"/>
    <mergeCell ref="C26:C28"/>
    <mergeCell ref="E26:E28"/>
    <mergeCell ref="F27:F28"/>
    <mergeCell ref="G27:G28"/>
    <mergeCell ref="H27:H28"/>
    <mergeCell ref="I27:I28"/>
    <mergeCell ref="H24:H25"/>
    <mergeCell ref="I24:I25"/>
    <mergeCell ref="N14:O14"/>
    <mergeCell ref="N15:O15"/>
    <mergeCell ref="A16:A17"/>
    <mergeCell ref="B16:B17"/>
    <mergeCell ref="C16:C17"/>
    <mergeCell ref="E16:E17"/>
    <mergeCell ref="N16:O17"/>
    <mergeCell ref="G8:M8"/>
    <mergeCell ref="N8:O10"/>
    <mergeCell ref="G9:M9"/>
    <mergeCell ref="N11:O11"/>
    <mergeCell ref="A12:A13"/>
    <mergeCell ref="B12:B13"/>
    <mergeCell ref="C12:C13"/>
    <mergeCell ref="E12:E13"/>
    <mergeCell ref="N12:O13"/>
    <mergeCell ref="A8:A10"/>
    <mergeCell ref="B8:B10"/>
    <mergeCell ref="C8:C10"/>
    <mergeCell ref="D8:D10"/>
    <mergeCell ref="E8:E10"/>
    <mergeCell ref="F8:F10"/>
    <mergeCell ref="N7:O7"/>
    <mergeCell ref="K2:O2"/>
    <mergeCell ref="K3:O3"/>
    <mergeCell ref="K4:O4"/>
    <mergeCell ref="J5:O5"/>
    <mergeCell ref="A6:O6"/>
    <mergeCell ref="N18:O18"/>
    <mergeCell ref="N19:O19"/>
    <mergeCell ref="A23:A25"/>
    <mergeCell ref="B23:B25"/>
    <mergeCell ref="C23:C25"/>
    <mergeCell ref="N20:O20"/>
    <mergeCell ref="N21:O21"/>
    <mergeCell ref="N22:O22"/>
    <mergeCell ref="D24:D25"/>
    <mergeCell ref="F24:F25"/>
    <mergeCell ref="G24:G25"/>
    <mergeCell ref="J24:J25"/>
    <mergeCell ref="K24:K25"/>
    <mergeCell ref="L24:L25"/>
    <mergeCell ref="M24:M25"/>
    <mergeCell ref="E23:E25"/>
  </mergeCells>
  <pageMargins left="0.23622047244094491" right="0.23622047244094491" top="0" bottom="0" header="0.31496062992125984" footer="0.31496062992125984"/>
  <pageSetup paperSize="9" scale="66" fitToWidth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Skarbnik</dc:creator>
  <cp:lastModifiedBy>Skarbnik</cp:lastModifiedBy>
  <cp:lastPrinted>2025-08-07T06:46:52Z</cp:lastPrinted>
  <dcterms:created xsi:type="dcterms:W3CDTF">2015-06-05T18:19:34Z</dcterms:created>
  <dcterms:modified xsi:type="dcterms:W3CDTF">2025-09-10T08:38:10Z</dcterms:modified>
</cp:coreProperties>
</file>