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arbnik\Desktop\URG Nr ..._..._2025 z dnia 18 grudnia 2025 r — zmiana budżetu- projekt\"/>
    </mc:Choice>
  </mc:AlternateContent>
  <xr:revisionPtr revIDLastSave="0" documentId="13_ncr:1_{D4B9350F-DF72-430F-956E-7BE383B9EA3E}" xr6:coauthVersionLast="47" xr6:coauthVersionMax="47" xr10:uidLastSave="{00000000-0000-0000-0000-000000000000}"/>
  <bookViews>
    <workbookView xWindow="45" yWindow="0" windowWidth="20445" windowHeight="109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E39" i="1"/>
  <c r="E38" i="1"/>
  <c r="M37" i="1"/>
  <c r="M24" i="1" s="1"/>
  <c r="I37" i="1"/>
  <c r="G37" i="1"/>
  <c r="F37" i="1"/>
  <c r="E32" i="1"/>
  <c r="E31" i="1"/>
  <c r="E30" i="1"/>
  <c r="M29" i="1"/>
  <c r="I29" i="1"/>
  <c r="H29" i="1" s="1"/>
  <c r="G29" i="1"/>
  <c r="F29" i="1"/>
  <c r="E29" i="1" s="1"/>
  <c r="P24" i="1"/>
  <c r="O24" i="1"/>
  <c r="N24" i="1"/>
  <c r="L24" i="1"/>
  <c r="K24" i="1"/>
  <c r="J24" i="1"/>
  <c r="E22" i="1"/>
  <c r="E20" i="1" s="1"/>
  <c r="E15" i="1" s="1"/>
  <c r="M20" i="1"/>
  <c r="M15" i="1" s="1"/>
  <c r="G20" i="1"/>
  <c r="G15" i="1" s="1"/>
  <c r="F20" i="1"/>
  <c r="F15" i="1" s="1"/>
  <c r="P15" i="1"/>
  <c r="O15" i="1"/>
  <c r="N15" i="1"/>
  <c r="N41" i="1" s="1"/>
  <c r="L15" i="1"/>
  <c r="K15" i="1"/>
  <c r="J15" i="1"/>
  <c r="I15" i="1"/>
  <c r="L41" i="1" l="1"/>
  <c r="J41" i="1"/>
  <c r="P41" i="1"/>
  <c r="M41" i="1"/>
  <c r="H37" i="1"/>
  <c r="H24" i="1" s="1"/>
  <c r="F24" i="1"/>
  <c r="F41" i="1" s="1"/>
  <c r="K41" i="1"/>
  <c r="O41" i="1"/>
  <c r="I24" i="1"/>
  <c r="I41" i="1" s="1"/>
  <c r="E37" i="1"/>
  <c r="E24" i="1" s="1"/>
  <c r="E41" i="1" s="1"/>
  <c r="H20" i="1"/>
  <c r="H15" i="1" s="1"/>
  <c r="G24" i="1"/>
  <c r="G41" i="1" s="1"/>
  <c r="H41" i="1" l="1"/>
</calcChain>
</file>

<file path=xl/sharedStrings.xml><?xml version="1.0" encoding="utf-8"?>
<sst xmlns="http://schemas.openxmlformats.org/spreadsheetml/2006/main" count="75" uniqueCount="53">
  <si>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</si>
  <si>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</si>
  <si>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</si>
  <si>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</si>
  <si>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</si>
  <si>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</si>
  <si>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</si>
  <si>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</si>
  <si>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</si>
  <si>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2026 r.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</si>
  <si>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</si>
  <si>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</si>
  <si>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</si>
  <si>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</si>
  <si>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</si>
  <si>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</si>
  <si>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</si>
  <si>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</si>
  <si>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</si>
  <si>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</si>
  <si>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pozostałe</t>
  </si>
  <si>
    <t>Wydatki majątkowe razem:</t>
  </si>
  <si>
    <t>x</t>
  </si>
  <si>
    <t>1.1</t>
  </si>
  <si>
    <t>Program:</t>
  </si>
  <si>
    <t>Fundusze Europejskie na Rozwój Cyfrowy 2021-2027 (FERC)</t>
  </si>
  <si>
    <t>Priorytet:</t>
  </si>
  <si>
    <t>II Zaawansowane usługi cyfrowe</t>
  </si>
  <si>
    <t>Działanie:</t>
  </si>
  <si>
    <t>Wzmocnienie krajowego systemu cyberbezpieczeństwa</t>
  </si>
  <si>
    <t>Nazwa projektu:</t>
  </si>
  <si>
    <t>Cyberbezpieczny Samorząd</t>
  </si>
  <si>
    <t>Razem wydatki:</t>
  </si>
  <si>
    <t>Dział 750, Rozdział 75095,paragraf 6067,6069</t>
  </si>
  <si>
    <t>z tego: 2024 r.</t>
  </si>
  <si>
    <t>2025 r.</t>
  </si>
  <si>
    <t>Wydatki bieżące razem:</t>
  </si>
  <si>
    <t>2.1</t>
  </si>
  <si>
    <t>Dział 750, Rozdział 75095,paragrafy 4307, 4309,4707, 4709</t>
  </si>
  <si>
    <t>z tego: 2024r.</t>
  </si>
  <si>
    <t>Europejski Fundusz Społeczny Plus</t>
  </si>
  <si>
    <t>Edukacja i kompetencje EFS+</t>
  </si>
  <si>
    <t>Programy rozwojowe SP w Zwierznie i SP w Żurawcu w Gminie Markusy</t>
  </si>
  <si>
    <t>Program regionalny Fundusze Europejskie dla Warmi i Mazur 2021-2027</t>
  </si>
  <si>
    <t>2.2</t>
  </si>
  <si>
    <t>Dział 801, Rozdział 80101,paragrafy od 4017 do 4799</t>
  </si>
  <si>
    <t xml:space="preserve">2025 r. </t>
  </si>
  <si>
    <t xml:space="preserve">2026.r </t>
  </si>
  <si>
    <t xml:space="preserve">Wydatki  na programy i projekty realizowane z udziałem środków z Unii Europejskiej </t>
  </si>
  <si>
    <t xml:space="preserve">do Uchwały Nr …./.../2025 </t>
  </si>
  <si>
    <t>Rady Gminy Markusy</t>
  </si>
  <si>
    <t>z dnia 18 grudnia 2025 r.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</si>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</sst>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8"/>
      <name val="Times New Roman"/>
      <family val="1"/>
      <charset val="238"/>
    </font>
    <font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4">
    <xf numFmtId="0" fontId="0" fillId="0" borderId="0" xfId="0"/>
    <xf numFmtId="0" fontId="4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4" fillId="0" borderId="7" xfId="1" applyFont="1" applyBorder="1" applyAlignment="1">
      <alignment wrapText="1"/>
    </xf>
    <xf numFmtId="8" fontId="4" fillId="0" borderId="8" xfId="1" applyNumberFormat="1" applyFont="1" applyBorder="1"/>
    <xf numFmtId="0" fontId="6" fillId="0" borderId="11" xfId="1" applyFont="1" applyBorder="1" applyAlignment="1">
      <alignment horizontal="center" vertical="center"/>
    </xf>
    <xf numFmtId="0" fontId="6" fillId="0" borderId="7" xfId="1" applyFont="1" applyBorder="1"/>
    <xf numFmtId="0" fontId="6" fillId="0" borderId="12" xfId="1" applyFont="1" applyBorder="1"/>
    <xf numFmtId="0" fontId="6" fillId="0" borderId="12" xfId="1" applyFont="1" applyBorder="1" applyAlignment="1">
      <alignment horizontal="center"/>
    </xf>
    <xf numFmtId="0" fontId="6" fillId="0" borderId="0" xfId="1" applyFont="1"/>
    <xf numFmtId="0" fontId="6" fillId="0" borderId="13" xfId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14" xfId="1" applyFont="1" applyBorder="1" applyAlignment="1">
      <alignment horizontal="left"/>
    </xf>
    <xf numFmtId="0" fontId="6" fillId="0" borderId="16" xfId="1" applyFont="1" applyBorder="1"/>
    <xf numFmtId="40" fontId="6" fillId="0" borderId="7" xfId="1" applyNumberFormat="1" applyFont="1" applyBorder="1"/>
    <xf numFmtId="0" fontId="6" fillId="0" borderId="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40" fontId="4" fillId="0" borderId="7" xfId="1" applyNumberFormat="1" applyFont="1" applyBorder="1" applyAlignment="1">
      <alignment horizontal="center"/>
    </xf>
    <xf numFmtId="40" fontId="6" fillId="0" borderId="7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6" fillId="0" borderId="5" xfId="1" applyFont="1" applyBorder="1"/>
    <xf numFmtId="0" fontId="6" fillId="0" borderId="5" xfId="1" applyFont="1" applyBorder="1" applyAlignment="1">
      <alignment horizontal="left"/>
    </xf>
    <xf numFmtId="0" fontId="6" fillId="0" borderId="7" xfId="1" applyFont="1" applyBorder="1" applyAlignment="1">
      <alignment horizontal="left"/>
    </xf>
    <xf numFmtId="4" fontId="7" fillId="0" borderId="7" xfId="2" applyNumberFormat="1" applyFont="1" applyBorder="1" applyAlignment="1">
      <alignment horizontal="center" vertical="center"/>
    </xf>
    <xf numFmtId="40" fontId="7" fillId="0" borderId="7" xfId="2" applyNumberFormat="1" applyFont="1" applyBorder="1"/>
    <xf numFmtId="0" fontId="4" fillId="0" borderId="7" xfId="1" applyFont="1" applyBorder="1" applyAlignment="1">
      <alignment horizontal="center"/>
    </xf>
    <xf numFmtId="40" fontId="4" fillId="0" borderId="7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wrapText="1"/>
    </xf>
    <xf numFmtId="0" fontId="6" fillId="0" borderId="11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40" fontId="6" fillId="0" borderId="7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6" fillId="0" borderId="1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6" fillId="0" borderId="15" xfId="0" applyFont="1" applyBorder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3">
    <cellStyle name="Normalny" xfId="0" builtinId="0"/>
    <cellStyle name="Normalny 3" xfId="2" xr:uid="{97B6B1FF-EE50-40C0-BA6D-3E82C2F82110}"/>
    <cellStyle name="Normalny_zal_Szczecin" xfId="1" xr:uid="{98517D7D-79C5-40E8-B812-D4F1489483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A13" zoomScaleNormal="100" workbookViewId="0">
      <selection activeCell="Q5" sqref="Q5"/>
    </sheetView>
  </sheetViews>
  <sheetFormatPr defaultRowHeight="15" x14ac:dyDescent="0.25"/>
  <cols>
    <col min="1" max="1" width="5.85546875" customWidth="1"/>
    <col min="2" max="2" width="13.5703125" customWidth="1"/>
    <col min="5" max="5" width="11.28515625" customWidth="1"/>
    <col min="6" max="6" width="13" customWidth="1"/>
    <col min="7" max="7" width="11.7109375" customWidth="1"/>
    <col min="8" max="8" width="11.42578125" customWidth="1"/>
    <col min="9" max="9" width="11.7109375" customWidth="1"/>
    <col min="11" max="11" width="11.5703125" customWidth="1"/>
    <col min="12" max="12" width="11.42578125" customWidth="1"/>
    <col min="13" max="13" width="11.140625" customWidth="1"/>
    <col min="16" max="16" width="11" customWidth="1"/>
  </cols>
  <sheetData>
    <row r="1" spans="1:16" ht="18.75" customHeight="1" x14ac:dyDescent="0.25">
      <c r="A1" s="62" t="s">
        <v>52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x14ac:dyDescent="0.25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x14ac:dyDescent="0.25">
      <c r="A3" s="63" t="s">
        <v>50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25">
      <c r="A4" s="63" t="s">
        <v>51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6" spans="1:16" ht="15.75" x14ac:dyDescent="0.25">
      <c r="A6" s="61" t="s">
        <v>48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8" spans="1:16" x14ac:dyDescent="0.25">
      <c r="A8" s="51" t="s">
        <v>0</v>
      </c>
      <c r="B8" s="51" t="s">
        <v>1</v>
      </c>
      <c r="C8" s="35" t="s">
        <v>2</v>
      </c>
      <c r="D8" s="35" t="s">
        <v>3</v>
      </c>
      <c r="E8" s="35" t="s">
        <v>4</v>
      </c>
      <c r="F8" s="32" t="s">
        <v>5</v>
      </c>
      <c r="G8" s="34"/>
      <c r="H8" s="32" t="s">
        <v>6</v>
      </c>
      <c r="I8" s="33"/>
      <c r="J8" s="33"/>
      <c r="K8" s="33"/>
      <c r="L8" s="33"/>
      <c r="M8" s="33"/>
      <c r="N8" s="33"/>
      <c r="O8" s="33"/>
      <c r="P8" s="34"/>
    </row>
    <row r="9" spans="1:16" x14ac:dyDescent="0.25">
      <c r="A9" s="52"/>
      <c r="B9" s="52"/>
      <c r="C9" s="36"/>
      <c r="D9" s="36"/>
      <c r="E9" s="36"/>
      <c r="F9" s="35" t="s">
        <v>7</v>
      </c>
      <c r="G9" s="35" t="s">
        <v>8</v>
      </c>
      <c r="H9" s="32" t="s">
        <v>35</v>
      </c>
      <c r="I9" s="33"/>
      <c r="J9" s="33"/>
      <c r="K9" s="33"/>
      <c r="L9" s="33"/>
      <c r="M9" s="33"/>
      <c r="N9" s="33"/>
      <c r="O9" s="33"/>
      <c r="P9" s="34"/>
    </row>
    <row r="10" spans="1:16" x14ac:dyDescent="0.25">
      <c r="A10" s="52"/>
      <c r="B10" s="52"/>
      <c r="C10" s="36"/>
      <c r="D10" s="36"/>
      <c r="E10" s="36"/>
      <c r="F10" s="36"/>
      <c r="G10" s="36"/>
      <c r="H10" s="35" t="s">
        <v>10</v>
      </c>
      <c r="I10" s="32" t="s">
        <v>11</v>
      </c>
      <c r="J10" s="33"/>
      <c r="K10" s="33"/>
      <c r="L10" s="33"/>
      <c r="M10" s="33"/>
      <c r="N10" s="33"/>
      <c r="O10" s="33"/>
      <c r="P10" s="34"/>
    </row>
    <row r="11" spans="1:16" x14ac:dyDescent="0.25">
      <c r="A11" s="52"/>
      <c r="B11" s="52"/>
      <c r="C11" s="36"/>
      <c r="D11" s="36"/>
      <c r="E11" s="36"/>
      <c r="F11" s="36"/>
      <c r="G11" s="36"/>
      <c r="H11" s="36"/>
      <c r="I11" s="32" t="s">
        <v>12</v>
      </c>
      <c r="J11" s="33"/>
      <c r="K11" s="33"/>
      <c r="L11" s="34"/>
      <c r="M11" s="32" t="s">
        <v>13</v>
      </c>
      <c r="N11" s="33"/>
      <c r="O11" s="33"/>
      <c r="P11" s="34"/>
    </row>
    <row r="12" spans="1:16" ht="23.25" customHeight="1" x14ac:dyDescent="0.25">
      <c r="A12" s="52"/>
      <c r="B12" s="52"/>
      <c r="C12" s="36"/>
      <c r="D12" s="36"/>
      <c r="E12" s="36"/>
      <c r="F12" s="36"/>
      <c r="G12" s="36"/>
      <c r="H12" s="36"/>
      <c r="I12" s="35" t="s">
        <v>14</v>
      </c>
      <c r="J12" s="32" t="s">
        <v>15</v>
      </c>
      <c r="K12" s="33"/>
      <c r="L12" s="34"/>
      <c r="M12" s="35" t="s">
        <v>16</v>
      </c>
      <c r="N12" s="40"/>
      <c r="O12" s="41"/>
      <c r="P12" s="42"/>
    </row>
    <row r="13" spans="1:16" ht="21" x14ac:dyDescent="0.25">
      <c r="A13" s="53"/>
      <c r="B13" s="53"/>
      <c r="C13" s="37"/>
      <c r="D13" s="37"/>
      <c r="E13" s="37"/>
      <c r="F13" s="37"/>
      <c r="G13" s="37"/>
      <c r="H13" s="37"/>
      <c r="I13" s="37"/>
      <c r="J13" s="1" t="s">
        <v>17</v>
      </c>
      <c r="K13" s="1" t="s">
        <v>18</v>
      </c>
      <c r="L13" s="1" t="s">
        <v>19</v>
      </c>
      <c r="M13" s="37"/>
      <c r="N13" s="1" t="s">
        <v>17</v>
      </c>
      <c r="O13" s="1" t="s">
        <v>18</v>
      </c>
      <c r="P13" s="1" t="s">
        <v>20</v>
      </c>
    </row>
    <row r="14" spans="1:16" ht="20.25" customHeight="1" x14ac:dyDescent="0.25">
      <c r="A14" s="2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2">
        <v>8</v>
      </c>
      <c r="I14" s="2">
        <v>9</v>
      </c>
      <c r="J14" s="2">
        <v>10</v>
      </c>
      <c r="K14" s="2">
        <v>11</v>
      </c>
      <c r="L14" s="2">
        <v>12</v>
      </c>
      <c r="M14" s="2">
        <v>13</v>
      </c>
      <c r="N14" s="2">
        <v>14</v>
      </c>
      <c r="O14" s="2">
        <v>15</v>
      </c>
      <c r="P14" s="2">
        <v>16</v>
      </c>
    </row>
    <row r="15" spans="1:16" ht="33" x14ac:dyDescent="0.25">
      <c r="A15" s="3">
        <v>1</v>
      </c>
      <c r="B15" s="4" t="s">
        <v>21</v>
      </c>
      <c r="C15" s="43" t="s">
        <v>22</v>
      </c>
      <c r="D15" s="44"/>
      <c r="E15" s="5">
        <f t="shared" ref="E15:P15" si="0">SUM(E20)</f>
        <v>237500</v>
      </c>
      <c r="F15" s="5">
        <f t="shared" si="0"/>
        <v>45125</v>
      </c>
      <c r="G15" s="5">
        <f t="shared" si="0"/>
        <v>192375</v>
      </c>
      <c r="H15" s="5">
        <f t="shared" si="0"/>
        <v>0</v>
      </c>
      <c r="I15" s="5">
        <f t="shared" si="0"/>
        <v>0</v>
      </c>
      <c r="J15" s="5">
        <f t="shared" si="0"/>
        <v>0</v>
      </c>
      <c r="K15" s="5">
        <f t="shared" si="0"/>
        <v>0</v>
      </c>
      <c r="L15" s="5">
        <f t="shared" si="0"/>
        <v>0</v>
      </c>
      <c r="M15" s="5">
        <f t="shared" si="0"/>
        <v>0</v>
      </c>
      <c r="N15" s="5">
        <f t="shared" si="0"/>
        <v>0</v>
      </c>
      <c r="O15" s="5">
        <f t="shared" si="0"/>
        <v>0</v>
      </c>
      <c r="P15" s="5">
        <f t="shared" si="0"/>
        <v>0</v>
      </c>
    </row>
    <row r="16" spans="1:16" x14ac:dyDescent="0.25">
      <c r="A16" s="45" t="s">
        <v>23</v>
      </c>
      <c r="B16" s="7" t="s">
        <v>24</v>
      </c>
      <c r="C16" s="8" t="s">
        <v>25</v>
      </c>
      <c r="D16" s="9"/>
      <c r="E16" s="10"/>
      <c r="F16" s="8"/>
      <c r="G16" s="8"/>
      <c r="H16" s="9"/>
      <c r="I16" s="9"/>
      <c r="J16" s="9"/>
      <c r="K16" s="9"/>
      <c r="L16" s="9"/>
      <c r="M16" s="9"/>
      <c r="N16" s="9"/>
      <c r="O16" s="9"/>
      <c r="P16" s="11"/>
    </row>
    <row r="17" spans="1:16" x14ac:dyDescent="0.25">
      <c r="A17" s="46"/>
      <c r="B17" s="7" t="s">
        <v>26</v>
      </c>
      <c r="C17" s="10" t="s">
        <v>27</v>
      </c>
      <c r="D17" s="13"/>
      <c r="E17" s="10"/>
      <c r="F17" s="10"/>
      <c r="G17" s="10"/>
      <c r="H17" s="13"/>
      <c r="I17" s="13"/>
      <c r="J17" s="13"/>
      <c r="K17" s="13"/>
      <c r="L17" s="13"/>
      <c r="M17" s="13"/>
      <c r="N17" s="13"/>
      <c r="O17" s="13"/>
      <c r="P17" s="14"/>
    </row>
    <row r="18" spans="1:16" x14ac:dyDescent="0.25">
      <c r="A18" s="46"/>
      <c r="B18" s="7" t="s">
        <v>28</v>
      </c>
      <c r="C18" s="10" t="s">
        <v>29</v>
      </c>
      <c r="D18" s="13"/>
      <c r="E18" s="10"/>
      <c r="F18" s="10"/>
      <c r="G18" s="10"/>
      <c r="H18" s="13"/>
      <c r="I18" s="13"/>
      <c r="J18" s="13"/>
      <c r="K18" s="13"/>
      <c r="L18" s="13"/>
      <c r="M18" s="13"/>
      <c r="N18" s="13"/>
      <c r="O18" s="13"/>
      <c r="P18" s="14"/>
    </row>
    <row r="19" spans="1:16" x14ac:dyDescent="0.25">
      <c r="A19" s="46"/>
      <c r="B19" s="7" t="s">
        <v>30</v>
      </c>
      <c r="C19" s="15" t="s">
        <v>31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7"/>
    </row>
    <row r="20" spans="1:16" x14ac:dyDescent="0.25">
      <c r="A20" s="46"/>
      <c r="B20" s="7" t="s">
        <v>32</v>
      </c>
      <c r="C20" s="18"/>
      <c r="D20" s="47" t="s">
        <v>33</v>
      </c>
      <c r="E20" s="19">
        <f>E21+E22+E23</f>
        <v>237500</v>
      </c>
      <c r="F20" s="19">
        <f>F21+F22+F23</f>
        <v>45125</v>
      </c>
      <c r="G20" s="19">
        <f>G21+G22+G23</f>
        <v>192375</v>
      </c>
      <c r="H20" s="19">
        <f>SUM(M20+I20)</f>
        <v>0</v>
      </c>
      <c r="I20" s="19">
        <v>0</v>
      </c>
      <c r="J20" s="19"/>
      <c r="K20" s="19">
        <v>0</v>
      </c>
      <c r="L20" s="19">
        <v>0</v>
      </c>
      <c r="M20" s="19">
        <f>SUM(N20:P20)</f>
        <v>0</v>
      </c>
      <c r="N20" s="19"/>
      <c r="O20" s="19">
        <v>0</v>
      </c>
      <c r="P20" s="19">
        <v>0</v>
      </c>
    </row>
    <row r="21" spans="1:16" x14ac:dyDescent="0.25">
      <c r="A21" s="46"/>
      <c r="B21" s="7" t="s">
        <v>34</v>
      </c>
      <c r="C21" s="48"/>
      <c r="D21" s="47"/>
      <c r="E21" s="19">
        <v>0</v>
      </c>
      <c r="F21" s="19">
        <v>0</v>
      </c>
      <c r="G21" s="19">
        <v>0</v>
      </c>
      <c r="H21" s="50"/>
      <c r="I21" s="50"/>
      <c r="J21" s="50"/>
      <c r="K21" s="50"/>
      <c r="L21" s="50"/>
      <c r="M21" s="50"/>
      <c r="N21" s="50"/>
      <c r="O21" s="50"/>
      <c r="P21" s="50"/>
    </row>
    <row r="22" spans="1:16" x14ac:dyDescent="0.25">
      <c r="A22" s="46"/>
      <c r="B22" s="7" t="s">
        <v>35</v>
      </c>
      <c r="C22" s="49"/>
      <c r="D22" s="47"/>
      <c r="E22" s="19">
        <f>SUM(G22+F22)</f>
        <v>0</v>
      </c>
      <c r="F22" s="19">
        <v>0</v>
      </c>
      <c r="G22" s="19">
        <v>0</v>
      </c>
      <c r="H22" s="50"/>
      <c r="I22" s="50"/>
      <c r="J22" s="50"/>
      <c r="K22" s="50"/>
      <c r="L22" s="50"/>
      <c r="M22" s="50"/>
      <c r="N22" s="50"/>
      <c r="O22" s="50"/>
      <c r="P22" s="50"/>
    </row>
    <row r="23" spans="1:16" x14ac:dyDescent="0.25">
      <c r="A23" s="46"/>
      <c r="B23" s="7" t="s">
        <v>9</v>
      </c>
      <c r="C23" s="49"/>
      <c r="D23" s="47"/>
      <c r="E23" s="19">
        <v>237500</v>
      </c>
      <c r="F23" s="19">
        <v>45125</v>
      </c>
      <c r="G23" s="19">
        <v>192375</v>
      </c>
      <c r="H23" s="50"/>
      <c r="I23" s="50"/>
      <c r="J23" s="50"/>
      <c r="K23" s="50"/>
      <c r="L23" s="50"/>
      <c r="M23" s="50"/>
      <c r="N23" s="50"/>
      <c r="O23" s="50"/>
      <c r="P23" s="50"/>
    </row>
    <row r="24" spans="1:16" ht="22.5" x14ac:dyDescent="0.25">
      <c r="A24" s="21">
        <v>2</v>
      </c>
      <c r="B24" s="4" t="s">
        <v>36</v>
      </c>
      <c r="C24" s="38" t="s">
        <v>22</v>
      </c>
      <c r="D24" s="39"/>
      <c r="E24" s="22">
        <f t="shared" ref="E24:P24" si="1">E29+E37</f>
        <v>785705.05</v>
      </c>
      <c r="F24" s="22">
        <f t="shared" si="1"/>
        <v>54517.97</v>
      </c>
      <c r="G24" s="22">
        <f t="shared" si="1"/>
        <v>731187.08000000007</v>
      </c>
      <c r="H24" s="22">
        <f t="shared" si="1"/>
        <v>601576.84</v>
      </c>
      <c r="I24" s="22">
        <f t="shared" si="1"/>
        <v>35275.57</v>
      </c>
      <c r="J24" s="22">
        <f t="shared" si="1"/>
        <v>0</v>
      </c>
      <c r="K24" s="22">
        <f t="shared" si="1"/>
        <v>0</v>
      </c>
      <c r="L24" s="22">
        <f t="shared" si="1"/>
        <v>35275.57</v>
      </c>
      <c r="M24" s="22">
        <f t="shared" si="1"/>
        <v>566301.27</v>
      </c>
      <c r="N24" s="22">
        <f t="shared" si="1"/>
        <v>0</v>
      </c>
      <c r="O24" s="22">
        <f t="shared" si="1"/>
        <v>0</v>
      </c>
      <c r="P24" s="22">
        <f t="shared" si="1"/>
        <v>566301.27</v>
      </c>
    </row>
    <row r="25" spans="1:16" x14ac:dyDescent="0.25">
      <c r="A25" s="6"/>
      <c r="B25" s="7" t="s">
        <v>24</v>
      </c>
      <c r="C25" s="54" t="s">
        <v>25</v>
      </c>
      <c r="D25" s="55"/>
      <c r="E25" s="55"/>
      <c r="F25" s="55"/>
      <c r="G25" s="55"/>
      <c r="H25" s="55"/>
      <c r="I25" s="55"/>
      <c r="J25" s="13"/>
      <c r="K25" s="13"/>
      <c r="L25" s="13"/>
      <c r="M25" s="13"/>
      <c r="N25" s="13"/>
      <c r="O25" s="13"/>
      <c r="P25" s="14"/>
    </row>
    <row r="26" spans="1:16" x14ac:dyDescent="0.25">
      <c r="A26" s="12"/>
      <c r="B26" s="7" t="s">
        <v>26</v>
      </c>
      <c r="C26" s="56" t="s">
        <v>27</v>
      </c>
      <c r="D26" s="57"/>
      <c r="E26" s="57"/>
      <c r="F26" s="57"/>
      <c r="G26" s="57"/>
      <c r="H26" s="57"/>
      <c r="I26" s="57"/>
      <c r="J26" s="57"/>
      <c r="K26" s="13"/>
      <c r="L26" s="13"/>
      <c r="M26" s="13"/>
      <c r="N26" s="13"/>
      <c r="O26" s="13"/>
      <c r="P26" s="14"/>
    </row>
    <row r="27" spans="1:16" x14ac:dyDescent="0.25">
      <c r="A27" s="12"/>
      <c r="B27" s="7" t="s">
        <v>28</v>
      </c>
      <c r="C27" s="56" t="s">
        <v>29</v>
      </c>
      <c r="D27" s="57"/>
      <c r="E27" s="57"/>
      <c r="F27" s="57"/>
      <c r="G27" s="57"/>
      <c r="H27" s="57"/>
      <c r="I27" s="57"/>
      <c r="J27" s="57"/>
      <c r="K27" s="57"/>
      <c r="L27" s="13"/>
      <c r="M27" s="13"/>
      <c r="N27" s="13"/>
      <c r="O27" s="13"/>
      <c r="P27" s="14"/>
    </row>
    <row r="28" spans="1:16" x14ac:dyDescent="0.25">
      <c r="A28" s="12"/>
      <c r="B28" s="7" t="s">
        <v>30</v>
      </c>
      <c r="C28" s="54" t="s">
        <v>31</v>
      </c>
      <c r="D28" s="55"/>
      <c r="E28" s="55"/>
      <c r="F28" s="55"/>
      <c r="G28" s="55"/>
      <c r="H28" s="55"/>
      <c r="I28" s="55"/>
      <c r="J28" s="55"/>
      <c r="K28" s="55"/>
      <c r="L28" s="13"/>
      <c r="M28" s="13"/>
      <c r="N28" s="13"/>
      <c r="O28" s="13"/>
      <c r="P28" s="14"/>
    </row>
    <row r="29" spans="1:16" x14ac:dyDescent="0.25">
      <c r="A29" s="20" t="s">
        <v>37</v>
      </c>
      <c r="B29" s="7" t="s">
        <v>32</v>
      </c>
      <c r="C29" s="18"/>
      <c r="D29" s="47" t="s">
        <v>38</v>
      </c>
      <c r="E29" s="23">
        <f>F29+G29</f>
        <v>83264</v>
      </c>
      <c r="F29" s="23">
        <f>F30+F31+F32</f>
        <v>15819.86</v>
      </c>
      <c r="G29" s="23">
        <f>G30+G31+G32</f>
        <v>67444.14</v>
      </c>
      <c r="H29" s="19">
        <f>SUM(I29+M29)</f>
        <v>15780</v>
      </c>
      <c r="I29" s="19">
        <f>SUM(J29:L29)</f>
        <v>2998.2</v>
      </c>
      <c r="J29" s="19">
        <v>0</v>
      </c>
      <c r="K29" s="19">
        <v>0</v>
      </c>
      <c r="L29" s="19">
        <v>2998.2</v>
      </c>
      <c r="M29" s="19">
        <f>SUM(N29:P29)</f>
        <v>12781.8</v>
      </c>
      <c r="N29" s="19">
        <v>0</v>
      </c>
      <c r="O29" s="19">
        <v>0</v>
      </c>
      <c r="P29" s="19">
        <v>12781.8</v>
      </c>
    </row>
    <row r="30" spans="1:16" x14ac:dyDescent="0.25">
      <c r="A30" s="24"/>
      <c r="B30" s="7" t="s">
        <v>39</v>
      </c>
      <c r="C30" s="48"/>
      <c r="D30" s="47"/>
      <c r="E30" s="23">
        <f>SUM(F30+G30)</f>
        <v>26184</v>
      </c>
      <c r="F30" s="23">
        <v>4974.96</v>
      </c>
      <c r="G30" s="23">
        <v>21209.040000000001</v>
      </c>
      <c r="H30" s="50"/>
      <c r="I30" s="50"/>
      <c r="J30" s="50"/>
      <c r="K30" s="50"/>
      <c r="L30" s="50"/>
      <c r="M30" s="50"/>
      <c r="N30" s="50"/>
      <c r="O30" s="50"/>
      <c r="P30" s="50"/>
    </row>
    <row r="31" spans="1:16" x14ac:dyDescent="0.25">
      <c r="A31" s="25"/>
      <c r="B31" s="7" t="s">
        <v>35</v>
      </c>
      <c r="C31" s="49"/>
      <c r="D31" s="47"/>
      <c r="E31" s="23">
        <f>SUM(F31:G31)</f>
        <v>15780</v>
      </c>
      <c r="F31" s="23">
        <v>2998.2</v>
      </c>
      <c r="G31" s="23">
        <v>12781.8</v>
      </c>
      <c r="H31" s="50"/>
      <c r="I31" s="50"/>
      <c r="J31" s="50"/>
      <c r="K31" s="50"/>
      <c r="L31" s="50"/>
      <c r="M31" s="50"/>
      <c r="N31" s="50"/>
      <c r="O31" s="50"/>
      <c r="P31" s="50"/>
    </row>
    <row r="32" spans="1:16" x14ac:dyDescent="0.25">
      <c r="A32" s="26"/>
      <c r="B32" s="27" t="s">
        <v>9</v>
      </c>
      <c r="C32" s="49"/>
      <c r="D32" s="47"/>
      <c r="E32" s="28">
        <f>F32+G32</f>
        <v>41300</v>
      </c>
      <c r="F32" s="28">
        <v>7846.7</v>
      </c>
      <c r="G32" s="28">
        <v>33453.300000000003</v>
      </c>
      <c r="H32" s="50"/>
      <c r="I32" s="50"/>
      <c r="J32" s="50"/>
      <c r="K32" s="50"/>
      <c r="L32" s="50"/>
      <c r="M32" s="50"/>
      <c r="N32" s="50"/>
      <c r="O32" s="50"/>
      <c r="P32" s="50"/>
    </row>
    <row r="33" spans="1:16" x14ac:dyDescent="0.25">
      <c r="A33" s="6"/>
      <c r="B33" s="7" t="s">
        <v>24</v>
      </c>
      <c r="C33" s="54" t="s">
        <v>40</v>
      </c>
      <c r="D33" s="55"/>
      <c r="E33" s="55"/>
      <c r="F33" s="55"/>
      <c r="G33" s="55"/>
      <c r="H33" s="55"/>
      <c r="I33" s="55"/>
      <c r="J33" s="13"/>
      <c r="K33" s="13"/>
      <c r="L33" s="13"/>
      <c r="M33" s="13"/>
      <c r="N33" s="13"/>
      <c r="O33" s="13"/>
      <c r="P33" s="14"/>
    </row>
    <row r="34" spans="1:16" x14ac:dyDescent="0.25">
      <c r="A34" s="12"/>
      <c r="B34" s="7" t="s">
        <v>26</v>
      </c>
      <c r="C34" s="56" t="s">
        <v>41</v>
      </c>
      <c r="D34" s="57"/>
      <c r="E34" s="57"/>
      <c r="F34" s="57"/>
      <c r="G34" s="57"/>
      <c r="H34" s="57"/>
      <c r="I34" s="57"/>
      <c r="J34" s="57"/>
      <c r="K34" s="13"/>
      <c r="L34" s="13"/>
      <c r="M34" s="13"/>
      <c r="N34" s="13"/>
      <c r="O34" s="13"/>
      <c r="P34" s="14"/>
    </row>
    <row r="35" spans="1:16" x14ac:dyDescent="0.25">
      <c r="A35" s="12"/>
      <c r="B35" s="7" t="s">
        <v>28</v>
      </c>
      <c r="C35" s="56" t="s">
        <v>42</v>
      </c>
      <c r="D35" s="57"/>
      <c r="E35" s="57"/>
      <c r="F35" s="57"/>
      <c r="G35" s="57"/>
      <c r="H35" s="57"/>
      <c r="I35" s="57"/>
      <c r="J35" s="57"/>
      <c r="K35" s="57"/>
      <c r="L35" s="13"/>
      <c r="M35" s="13"/>
      <c r="N35" s="13"/>
      <c r="O35" s="13"/>
      <c r="P35" s="14"/>
    </row>
    <row r="36" spans="1:16" x14ac:dyDescent="0.25">
      <c r="A36" s="12"/>
      <c r="B36" s="7" t="s">
        <v>30</v>
      </c>
      <c r="C36" s="60" t="s">
        <v>43</v>
      </c>
      <c r="D36" s="55"/>
      <c r="E36" s="55"/>
      <c r="F36" s="55"/>
      <c r="G36" s="55"/>
      <c r="H36" s="55"/>
      <c r="I36" s="55"/>
      <c r="J36" s="55"/>
      <c r="K36" s="55"/>
      <c r="L36" s="13"/>
      <c r="M36" s="13"/>
      <c r="N36" s="13"/>
      <c r="O36" s="13"/>
      <c r="P36" s="14"/>
    </row>
    <row r="37" spans="1:16" x14ac:dyDescent="0.25">
      <c r="A37" s="20" t="s">
        <v>44</v>
      </c>
      <c r="B37" s="7" t="s">
        <v>32</v>
      </c>
      <c r="C37" s="18"/>
      <c r="D37" s="47" t="s">
        <v>45</v>
      </c>
      <c r="E37" s="19">
        <f>F37+G37</f>
        <v>702441.05</v>
      </c>
      <c r="F37" s="19">
        <f>F38+F39+F40</f>
        <v>38698.11</v>
      </c>
      <c r="G37" s="19">
        <f>G38+G39+G40</f>
        <v>663742.94000000006</v>
      </c>
      <c r="H37" s="19">
        <f>SUM(I37+M37)</f>
        <v>585796.84</v>
      </c>
      <c r="I37" s="19">
        <f>SUM(J37:L37)</f>
        <v>32277.37</v>
      </c>
      <c r="J37" s="19">
        <v>0</v>
      </c>
      <c r="K37" s="19">
        <v>0</v>
      </c>
      <c r="L37" s="19">
        <v>32277.37</v>
      </c>
      <c r="M37" s="19">
        <f>SUM(N37:P37)</f>
        <v>553519.47</v>
      </c>
      <c r="N37" s="19">
        <v>0</v>
      </c>
      <c r="O37" s="19">
        <v>0</v>
      </c>
      <c r="P37" s="19">
        <v>553519.47</v>
      </c>
    </row>
    <row r="38" spans="1:16" x14ac:dyDescent="0.25">
      <c r="A38" s="24"/>
      <c r="B38" s="7" t="s">
        <v>34</v>
      </c>
      <c r="C38" s="48"/>
      <c r="D38" s="47"/>
      <c r="E38" s="29">
        <f>F38+G38</f>
        <v>14578.460000000001</v>
      </c>
      <c r="F38" s="29">
        <v>803.28</v>
      </c>
      <c r="G38" s="29">
        <v>13775.18</v>
      </c>
      <c r="H38" s="50"/>
      <c r="I38" s="50"/>
      <c r="J38" s="50"/>
      <c r="K38" s="50"/>
      <c r="L38" s="50"/>
      <c r="M38" s="50"/>
      <c r="N38" s="50"/>
      <c r="O38" s="50"/>
      <c r="P38" s="50"/>
    </row>
    <row r="39" spans="1:16" x14ac:dyDescent="0.25">
      <c r="A39" s="25"/>
      <c r="B39" s="7" t="s">
        <v>46</v>
      </c>
      <c r="C39" s="49"/>
      <c r="D39" s="47"/>
      <c r="E39" s="19">
        <f>SUM(F39:G39)</f>
        <v>585796.84</v>
      </c>
      <c r="F39" s="19">
        <v>32277.37</v>
      </c>
      <c r="G39" s="19">
        <v>553519.47</v>
      </c>
      <c r="H39" s="50"/>
      <c r="I39" s="50"/>
      <c r="J39" s="50"/>
      <c r="K39" s="50"/>
      <c r="L39" s="50"/>
      <c r="M39" s="50"/>
      <c r="N39" s="50"/>
      <c r="O39" s="50"/>
      <c r="P39" s="50"/>
    </row>
    <row r="40" spans="1:16" x14ac:dyDescent="0.25">
      <c r="A40" s="26"/>
      <c r="B40" s="7" t="s">
        <v>47</v>
      </c>
      <c r="C40" s="49"/>
      <c r="D40" s="47"/>
      <c r="E40" s="19">
        <f>SUM(F40:G40)</f>
        <v>102065.75</v>
      </c>
      <c r="F40" s="19">
        <v>5617.46</v>
      </c>
      <c r="G40" s="19">
        <v>96448.29</v>
      </c>
      <c r="H40" s="50"/>
      <c r="I40" s="50"/>
      <c r="J40" s="50"/>
      <c r="K40" s="50"/>
      <c r="L40" s="50"/>
      <c r="M40" s="50"/>
      <c r="N40" s="50"/>
      <c r="O40" s="50"/>
      <c r="P40" s="50"/>
    </row>
    <row r="41" spans="1:16" x14ac:dyDescent="0.25">
      <c r="A41" s="7"/>
      <c r="B41" s="30"/>
      <c r="C41" s="58" t="s">
        <v>22</v>
      </c>
      <c r="D41" s="59"/>
      <c r="E41" s="31">
        <f t="shared" ref="E41:P41" si="2">E15+E24</f>
        <v>1023205.05</v>
      </c>
      <c r="F41" s="31">
        <f t="shared" si="2"/>
        <v>99642.97</v>
      </c>
      <c r="G41" s="31">
        <f t="shared" si="2"/>
        <v>923562.08000000007</v>
      </c>
      <c r="H41" s="31">
        <f t="shared" si="2"/>
        <v>601576.84</v>
      </c>
      <c r="I41" s="31">
        <f t="shared" si="2"/>
        <v>35275.57</v>
      </c>
      <c r="J41" s="31">
        <f t="shared" si="2"/>
        <v>0</v>
      </c>
      <c r="K41" s="31">
        <f t="shared" si="2"/>
        <v>0</v>
      </c>
      <c r="L41" s="31">
        <f t="shared" si="2"/>
        <v>35275.57</v>
      </c>
      <c r="M41" s="31">
        <f t="shared" si="2"/>
        <v>566301.27</v>
      </c>
      <c r="N41" s="31">
        <f t="shared" si="2"/>
        <v>0</v>
      </c>
      <c r="O41" s="31">
        <f t="shared" si="2"/>
        <v>0</v>
      </c>
      <c r="P41" s="31">
        <f t="shared" si="2"/>
        <v>566301.27</v>
      </c>
    </row>
  </sheetData>
  <mergeCells count="68">
    <mergeCell ref="A6:P6"/>
    <mergeCell ref="A1:P1"/>
    <mergeCell ref="A2:P2"/>
    <mergeCell ref="A4:P4"/>
    <mergeCell ref="A3:P3"/>
    <mergeCell ref="L38:L40"/>
    <mergeCell ref="M38:M40"/>
    <mergeCell ref="N38:N40"/>
    <mergeCell ref="O38:O40"/>
    <mergeCell ref="P38:P40"/>
    <mergeCell ref="C41:D41"/>
    <mergeCell ref="C34:J34"/>
    <mergeCell ref="C35:K35"/>
    <mergeCell ref="C36:K36"/>
    <mergeCell ref="D37:D40"/>
    <mergeCell ref="C38:C40"/>
    <mergeCell ref="H38:H40"/>
    <mergeCell ref="I38:I40"/>
    <mergeCell ref="J38:J40"/>
    <mergeCell ref="K38:K40"/>
    <mergeCell ref="L30:L32"/>
    <mergeCell ref="M30:M32"/>
    <mergeCell ref="N30:N32"/>
    <mergeCell ref="O30:O32"/>
    <mergeCell ref="P30:P32"/>
    <mergeCell ref="C33:I33"/>
    <mergeCell ref="C25:I25"/>
    <mergeCell ref="C26:J26"/>
    <mergeCell ref="C27:K27"/>
    <mergeCell ref="C28:K28"/>
    <mergeCell ref="D29:D32"/>
    <mergeCell ref="C30:C32"/>
    <mergeCell ref="H30:H32"/>
    <mergeCell ref="I30:I32"/>
    <mergeCell ref="J30:J32"/>
    <mergeCell ref="K30:K32"/>
    <mergeCell ref="L21:L23"/>
    <mergeCell ref="M21:M23"/>
    <mergeCell ref="N21:N23"/>
    <mergeCell ref="O21:O23"/>
    <mergeCell ref="P21:P23"/>
    <mergeCell ref="C24:D24"/>
    <mergeCell ref="M12:M13"/>
    <mergeCell ref="N12:P12"/>
    <mergeCell ref="C15:D15"/>
    <mergeCell ref="A16:A23"/>
    <mergeCell ref="D20:D23"/>
    <mergeCell ref="C21:C23"/>
    <mergeCell ref="H21:H23"/>
    <mergeCell ref="I21:I23"/>
    <mergeCell ref="J21:J23"/>
    <mergeCell ref="K21:K23"/>
    <mergeCell ref="A8:A13"/>
    <mergeCell ref="B8:B13"/>
    <mergeCell ref="C8:C13"/>
    <mergeCell ref="D8:D13"/>
    <mergeCell ref="E8:E13"/>
    <mergeCell ref="H8:P8"/>
    <mergeCell ref="F9:F13"/>
    <mergeCell ref="G9:G13"/>
    <mergeCell ref="H9:P9"/>
    <mergeCell ref="H10:H13"/>
    <mergeCell ref="I10:P10"/>
    <mergeCell ref="I11:L11"/>
    <mergeCell ref="M11:P11"/>
    <mergeCell ref="I12:I13"/>
    <mergeCell ref="J12:L12"/>
    <mergeCell ref="F8:G8"/>
  </mergeCells>
  <pageMargins left="0.7" right="0.7" top="0.75" bottom="0.75" header="0.3" footer="0.3"/>
  <pageSetup paperSize="9" scale="7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2025-12-08T11:34:50Z</cp:lastPrinted>
  <dcterms:created xsi:type="dcterms:W3CDTF">2015-06-05T18:19:34Z</dcterms:created>
  <dcterms:modified xsi:type="dcterms:W3CDTF">2025-12-08T12:33:55Z</dcterms:modified>
</cp:coreProperties>
</file>