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ku\Desktop\URG Nr   _  _2026 z dnia 27 maja 2026 r — zmiana budżetu- projekt\"/>
    </mc:Choice>
  </mc:AlternateContent>
  <xr:revisionPtr revIDLastSave="0" documentId="13_ncr:1_{53FE776C-36BD-4FEA-B9B6-6CF42E2A1B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2" i="1" l="1"/>
  <c r="L141" i="1" s="1"/>
  <c r="L139" i="1"/>
  <c r="L138" i="1" s="1"/>
  <c r="K142" i="1"/>
  <c r="K141" i="1" s="1"/>
  <c r="K139" i="1"/>
  <c r="K138" i="1" s="1"/>
  <c r="L134" i="1"/>
  <c r="L133" i="1" s="1"/>
  <c r="K134" i="1"/>
  <c r="K133" i="1" s="1"/>
  <c r="L130" i="1"/>
  <c r="L128" i="1"/>
  <c r="L124" i="1"/>
  <c r="L123" i="1" s="1"/>
  <c r="K130" i="1"/>
  <c r="K128" i="1"/>
  <c r="K124" i="1"/>
  <c r="K123" i="1" s="1"/>
  <c r="K121" i="1"/>
  <c r="K120" i="1" s="1"/>
  <c r="K118" i="1"/>
  <c r="K116" i="1"/>
  <c r="K115" i="1"/>
  <c r="K112" i="1"/>
  <c r="K110" i="1"/>
  <c r="K109" i="1" s="1"/>
  <c r="K106" i="1"/>
  <c r="K104" i="1"/>
  <c r="K101" i="1"/>
  <c r="K99" i="1"/>
  <c r="K96" i="1"/>
  <c r="K95" i="1" s="1"/>
  <c r="L92" i="1"/>
  <c r="L89" i="1" s="1"/>
  <c r="K92" i="1"/>
  <c r="K90" i="1"/>
  <c r="K87" i="1"/>
  <c r="K85" i="1"/>
  <c r="K82" i="1"/>
  <c r="K79" i="1"/>
  <c r="L71" i="1"/>
  <c r="L70" i="1" s="1"/>
  <c r="K76" i="1"/>
  <c r="K75" i="1" s="1"/>
  <c r="K73" i="1"/>
  <c r="K71" i="1"/>
  <c r="K67" i="1"/>
  <c r="K66" i="1" s="1"/>
  <c r="K64" i="1"/>
  <c r="K62" i="1"/>
  <c r="K61" i="1" s="1"/>
  <c r="K59" i="1"/>
  <c r="K56" i="1"/>
  <c r="K55" i="1" s="1"/>
  <c r="K53" i="1"/>
  <c r="K52" i="1" s="1"/>
  <c r="K50" i="1"/>
  <c r="K49" i="1" s="1"/>
  <c r="K47" i="1"/>
  <c r="L47" i="1"/>
  <c r="L46" i="1" s="1"/>
  <c r="K46" i="1"/>
  <c r="L44" i="1"/>
  <c r="L43" i="1" s="1"/>
  <c r="K44" i="1"/>
  <c r="K43" i="1"/>
  <c r="L41" i="1"/>
  <c r="L40" i="1" s="1"/>
  <c r="K41" i="1"/>
  <c r="K40" i="1" s="1"/>
  <c r="K36" i="1"/>
  <c r="K33" i="1"/>
  <c r="L33" i="1"/>
  <c r="L30" i="1" s="1"/>
  <c r="K31" i="1"/>
  <c r="K37" i="1"/>
  <c r="K28" i="1"/>
  <c r="K27" i="1" s="1"/>
  <c r="K25" i="1"/>
  <c r="K24" i="1" s="1"/>
  <c r="L22" i="1"/>
  <c r="L21" i="1" s="1"/>
  <c r="K22" i="1"/>
  <c r="K21" i="1" s="1"/>
  <c r="K58" i="1"/>
  <c r="K17" i="1"/>
  <c r="L127" i="1" l="1"/>
  <c r="K127" i="1"/>
  <c r="K103" i="1"/>
  <c r="K98" i="1"/>
  <c r="K89" i="1"/>
  <c r="K84" i="1"/>
  <c r="K78" i="1"/>
  <c r="K70" i="1"/>
  <c r="K30" i="1"/>
  <c r="K14" i="1"/>
  <c r="K10" i="1"/>
  <c r="K11" i="1"/>
  <c r="K15" i="1"/>
  <c r="L144" i="1"/>
  <c r="B144" i="1"/>
  <c r="K144" i="1" l="1"/>
</calcChain>
</file>

<file path=xl/sharedStrings.xml><?xml version="1.0" encoding="utf-8"?>
<sst xmlns="http://schemas.openxmlformats.org/spreadsheetml/2006/main" count="168" uniqueCount="56">
  <si>
    <t>Rady  Gminy  Markusy</t>
  </si>
  <si>
    <t>Wydatki realizowane w ramach Funduszu sołeckiego w podziale na Sołectwa</t>
  </si>
  <si>
    <t>Nazwa sołectwa</t>
  </si>
  <si>
    <t xml:space="preserve">Łączna wartość </t>
  </si>
  <si>
    <t>Dział</t>
  </si>
  <si>
    <t xml:space="preserve">Rozdział </t>
  </si>
  <si>
    <t>Paragraf</t>
  </si>
  <si>
    <t xml:space="preserve">Wyszczególnienie </t>
  </si>
  <si>
    <t xml:space="preserve">Wartość </t>
  </si>
  <si>
    <t xml:space="preserve">W tym wydatki majątkowe </t>
  </si>
  <si>
    <t xml:space="preserve">Sołectwo Balewo </t>
  </si>
  <si>
    <t xml:space="preserve">Gospodarka komunalna i ochrona środowiska </t>
  </si>
  <si>
    <t>Pozostała działalność</t>
  </si>
  <si>
    <t xml:space="preserve">Zakup materiałów i wyposażenia </t>
  </si>
  <si>
    <t xml:space="preserve">Zakup usług remontowych </t>
  </si>
  <si>
    <t xml:space="preserve">Kultura i ochrona dziedzictwa narodowego </t>
  </si>
  <si>
    <t xml:space="preserve">Domy i ośrodki kultury, świetlice i kluby </t>
  </si>
  <si>
    <t>Sołectwo Brudzędy i Stare Dolno</t>
  </si>
  <si>
    <t xml:space="preserve">Wydatki inwestycyjne jednostek budżetowych </t>
  </si>
  <si>
    <t>Sołectwo Dzierzgonka</t>
  </si>
  <si>
    <t xml:space="preserve">Sołectwo Jezioro </t>
  </si>
  <si>
    <t xml:space="preserve">Sołectwo Żółwiniec-Jurandowo </t>
  </si>
  <si>
    <t xml:space="preserve">Utrzymanie zieleni w miastach i gminach </t>
  </si>
  <si>
    <t xml:space="preserve">Nagrody konkursowe </t>
  </si>
  <si>
    <t xml:space="preserve">Sołectwo Kępniewo </t>
  </si>
  <si>
    <t>Gospodarka mieszkaniowa</t>
  </si>
  <si>
    <t xml:space="preserve">Gospodarowanie mieszkaniowym zasobem gminy </t>
  </si>
  <si>
    <t xml:space="preserve">Wydatki na zakupy inwestycyjne jenostek budżetowych </t>
  </si>
  <si>
    <t xml:space="preserve">Sołectwo Krzewsk </t>
  </si>
  <si>
    <t>010</t>
  </si>
  <si>
    <t>Rolnictwo i łowiectwo</t>
  </si>
  <si>
    <t>01044</t>
  </si>
  <si>
    <t>Infrastruktura sanitacyjna wsi</t>
  </si>
  <si>
    <t>Transport i łączność</t>
  </si>
  <si>
    <t xml:space="preserve">Drogi publiczne gminne </t>
  </si>
  <si>
    <t xml:space="preserve">Sołectwo Markusy </t>
  </si>
  <si>
    <t>Bezpieczeństwo publiczne i ochrona przeciwpowodziowa</t>
  </si>
  <si>
    <t>Ochotnicze straże pożarme</t>
  </si>
  <si>
    <t>Sołectwo Nowe Dolno</t>
  </si>
  <si>
    <t>Zakup usług pozostałych</t>
  </si>
  <si>
    <t xml:space="preserve">Sołectwo Rachowo </t>
  </si>
  <si>
    <t>Sołectwo Stalewo</t>
  </si>
  <si>
    <t>Sołectwo Stankowo-Topolno Małe</t>
  </si>
  <si>
    <t>Sołectwo Węgle-Żukowo</t>
  </si>
  <si>
    <t>Sołectwo Wiśniewo</t>
  </si>
  <si>
    <t xml:space="preserve">Sołectwo Złotnica </t>
  </si>
  <si>
    <t xml:space="preserve">Oświetlenie ulic, placów i dróg </t>
  </si>
  <si>
    <t xml:space="preserve">Kultura fizyczna </t>
  </si>
  <si>
    <t>Obiekty sportowe</t>
  </si>
  <si>
    <t xml:space="preserve">Sołectwo Zwierzeńskie Pole </t>
  </si>
  <si>
    <t xml:space="preserve">Sołectwo Zwierzno </t>
  </si>
  <si>
    <t xml:space="preserve">Sołectwo Żurawiec </t>
  </si>
  <si>
    <t>RAZEM:</t>
  </si>
  <si>
    <t>do Uchwały Nr …../…../2026</t>
  </si>
  <si>
    <t>z dnia 27 maja 2026 r.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</si>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</sst>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/>
    <xf numFmtId="0" fontId="2" fillId="0" borderId="11" xfId="0" applyFont="1" applyBorder="1"/>
    <xf numFmtId="44" fontId="2" fillId="0" borderId="13" xfId="0" applyNumberFormat="1" applyFont="1" applyBorder="1"/>
    <xf numFmtId="164" fontId="2" fillId="0" borderId="15" xfId="0" applyNumberFormat="1" applyFont="1" applyBorder="1"/>
    <xf numFmtId="0" fontId="2" fillId="0" borderId="18" xfId="0" applyFont="1" applyBorder="1"/>
    <xf numFmtId="0" fontId="2" fillId="0" borderId="19" xfId="0" applyFont="1" applyBorder="1"/>
    <xf numFmtId="44" fontId="2" fillId="0" borderId="21" xfId="0" applyNumberFormat="1" applyFont="1" applyBorder="1"/>
    <xf numFmtId="164" fontId="2" fillId="0" borderId="23" xfId="0" applyNumberFormat="1" applyFont="1" applyBorder="1"/>
    <xf numFmtId="0" fontId="1" fillId="0" borderId="18" xfId="0" applyFont="1" applyBorder="1"/>
    <xf numFmtId="0" fontId="1" fillId="0" borderId="19" xfId="0" applyFont="1" applyBorder="1"/>
    <xf numFmtId="44" fontId="1" fillId="0" borderId="21" xfId="0" applyNumberFormat="1" applyFont="1" applyBorder="1"/>
    <xf numFmtId="164" fontId="1" fillId="0" borderId="23" xfId="0" applyNumberFormat="1" applyFont="1" applyBorder="1"/>
    <xf numFmtId="0" fontId="1" fillId="0" borderId="26" xfId="0" applyFont="1" applyBorder="1"/>
    <xf numFmtId="0" fontId="1" fillId="0" borderId="27" xfId="0" applyFont="1" applyBorder="1"/>
    <xf numFmtId="44" fontId="1" fillId="0" borderId="29" xfId="0" applyNumberFormat="1" applyFont="1" applyBorder="1"/>
    <xf numFmtId="164" fontId="1" fillId="0" borderId="31" xfId="0" applyNumberFormat="1" applyFont="1" applyBorder="1"/>
    <xf numFmtId="0" fontId="1" fillId="0" borderId="10" xfId="0" applyFont="1" applyBorder="1"/>
    <xf numFmtId="0" fontId="1" fillId="0" borderId="11" xfId="0" applyFont="1" applyBorder="1"/>
    <xf numFmtId="49" fontId="2" fillId="0" borderId="10" xfId="0" applyNumberFormat="1" applyFont="1" applyBorder="1" applyAlignment="1">
      <alignment horizontal="right"/>
    </xf>
    <xf numFmtId="49" fontId="2" fillId="0" borderId="18" xfId="0" applyNumberFormat="1" applyFont="1" applyBorder="1" applyAlignment="1">
      <alignment horizontal="right"/>
    </xf>
    <xf numFmtId="0" fontId="2" fillId="0" borderId="32" xfId="0" applyFont="1" applyBorder="1"/>
    <xf numFmtId="0" fontId="2" fillId="0" borderId="33" xfId="0" applyFont="1" applyBorder="1"/>
    <xf numFmtId="0" fontId="1" fillId="0" borderId="33" xfId="0" applyFont="1" applyBorder="1"/>
    <xf numFmtId="0" fontId="2" fillId="0" borderId="1" xfId="0" applyFont="1" applyBorder="1" applyAlignment="1">
      <alignment horizontal="right"/>
    </xf>
    <xf numFmtId="44" fontId="2" fillId="0" borderId="39" xfId="0" applyNumberFormat="1" applyFont="1" applyBorder="1"/>
    <xf numFmtId="0" fontId="1" fillId="0" borderId="7" xfId="0" applyFont="1" applyBorder="1"/>
    <xf numFmtId="0" fontId="1" fillId="0" borderId="40" xfId="0" applyFont="1" applyBorder="1"/>
    <xf numFmtId="0" fontId="1" fillId="0" borderId="39" xfId="0" applyFont="1" applyBorder="1"/>
    <xf numFmtId="44" fontId="2" fillId="0" borderId="7" xfId="0" applyNumberFormat="1" applyFont="1" applyBorder="1"/>
    <xf numFmtId="164" fontId="2" fillId="0" borderId="1" xfId="0" applyNumberFormat="1" applyFont="1" applyBorder="1"/>
    <xf numFmtId="0" fontId="1" fillId="0" borderId="41" xfId="0" applyFont="1" applyBorder="1"/>
    <xf numFmtId="0" fontId="1" fillId="0" borderId="43" xfId="0" applyFont="1" applyBorder="1"/>
    <xf numFmtId="0" fontId="2" fillId="0" borderId="43" xfId="0" applyFont="1" applyBorder="1"/>
    <xf numFmtId="0" fontId="1" fillId="0" borderId="44" xfId="0" applyFont="1" applyBorder="1"/>
    <xf numFmtId="44" fontId="1" fillId="0" borderId="45" xfId="0" applyNumberFormat="1" applyFont="1" applyBorder="1"/>
    <xf numFmtId="0" fontId="1" fillId="0" borderId="42" xfId="0" applyFont="1" applyBorder="1"/>
    <xf numFmtId="44" fontId="1" fillId="0" borderId="0" xfId="0" applyNumberFormat="1" applyFont="1"/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4" fontId="2" fillId="0" borderId="32" xfId="0" applyNumberFormat="1" applyFont="1" applyBorder="1" applyAlignment="1">
      <alignment horizontal="center" vertical="center" wrapText="1"/>
    </xf>
    <xf numFmtId="44" fontId="2" fillId="0" borderId="33" xfId="0" applyNumberFormat="1" applyFont="1" applyBorder="1" applyAlignment="1">
      <alignment horizontal="center" vertical="center" wrapText="1"/>
    </xf>
    <xf numFmtId="44" fontId="2" fillId="0" borderId="38" xfId="0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 wrapText="1"/>
    </xf>
    <xf numFmtId="44" fontId="2" fillId="0" borderId="17" xfId="0" applyNumberFormat="1" applyFont="1" applyBorder="1" applyAlignment="1">
      <alignment horizontal="center" vertical="center" wrapText="1"/>
    </xf>
    <xf numFmtId="44" fontId="2" fillId="0" borderId="25" xfId="0" applyNumberFormat="1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/>
    </xf>
    <xf numFmtId="44" fontId="2" fillId="0" borderId="17" xfId="0" applyNumberFormat="1" applyFont="1" applyBorder="1" applyAlignment="1">
      <alignment horizontal="center" vertical="center"/>
    </xf>
    <xf numFmtId="44" fontId="2" fillId="0" borderId="25" xfId="0" applyNumberFormat="1" applyFont="1" applyBorder="1" applyAlignment="1">
      <alignment horizontal="center" vertical="center"/>
    </xf>
    <xf numFmtId="44" fontId="2" fillId="0" borderId="32" xfId="0" applyNumberFormat="1" applyFont="1" applyBorder="1" applyAlignment="1">
      <alignment horizontal="center" vertical="center"/>
    </xf>
    <xf numFmtId="44" fontId="2" fillId="0" borderId="33" xfId="0" applyNumberFormat="1" applyFont="1" applyBorder="1" applyAlignment="1">
      <alignment horizontal="center" vertical="center"/>
    </xf>
    <xf numFmtId="44" fontId="2" fillId="0" borderId="3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4" xfId="0" applyFont="1" applyBorder="1"/>
    <xf numFmtId="0" fontId="2" fillId="0" borderId="18" xfId="0" applyFont="1" applyBorder="1"/>
    <xf numFmtId="0" fontId="2" fillId="0" borderId="35" xfId="0" applyFont="1" applyBorder="1"/>
    <xf numFmtId="0" fontId="1" fillId="0" borderId="34" xfId="0" applyFont="1" applyBorder="1"/>
    <xf numFmtId="0" fontId="1" fillId="0" borderId="18" xfId="0" applyFont="1" applyBorder="1"/>
    <xf numFmtId="0" fontId="1" fillId="0" borderId="35" xfId="0" applyFont="1" applyBorder="1"/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0" borderId="36" xfId="0" applyFont="1" applyBorder="1"/>
    <xf numFmtId="0" fontId="1" fillId="0" borderId="26" xfId="0" applyFont="1" applyBorder="1"/>
    <xf numFmtId="0" fontId="1" fillId="0" borderId="37" xfId="0" applyFont="1" applyBorder="1"/>
    <xf numFmtId="44" fontId="2" fillId="0" borderId="9" xfId="0" applyNumberFormat="1" applyFont="1" applyBorder="1" applyAlignment="1">
      <alignment vertical="center" wrapText="1"/>
    </xf>
    <xf numFmtId="44" fontId="2" fillId="0" borderId="17" xfId="0" applyNumberFormat="1" applyFont="1" applyBorder="1" applyAlignment="1">
      <alignment vertical="center" wrapText="1"/>
    </xf>
    <xf numFmtId="44" fontId="2" fillId="0" borderId="25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44" fontId="2" fillId="0" borderId="46" xfId="0" applyNumberFormat="1" applyFont="1" applyBorder="1" applyAlignment="1">
      <alignment horizontal="center" vertical="center"/>
    </xf>
    <xf numFmtId="44" fontId="2" fillId="0" borderId="47" xfId="0" applyNumberFormat="1" applyFont="1" applyBorder="1" applyAlignment="1">
      <alignment horizontal="center" vertical="center"/>
    </xf>
    <xf numFmtId="44" fontId="2" fillId="0" borderId="48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4"/>
  <sheetViews>
    <sheetView tabSelected="1" zoomScaleNormal="100" workbookViewId="0">
      <selection activeCell="O6" sqref="O6"/>
    </sheetView>
  </sheetViews>
  <sheetFormatPr defaultRowHeight="15" x14ac:dyDescent="0.25"/>
  <cols>
    <col min="1" max="1" width="17.5703125" customWidth="1"/>
    <col min="2" max="2" width="15" customWidth="1"/>
    <col min="10" max="10" width="12.85546875" customWidth="1"/>
    <col min="11" max="11" width="17" customWidth="1"/>
    <col min="12" max="12" width="16.85546875" customWidth="1"/>
    <col min="13" max="13" width="6.42578125" customWidth="1"/>
  </cols>
  <sheetData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97" t="s">
        <v>55</v>
      </c>
      <c r="L2" s="97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98" t="s">
        <v>53</v>
      </c>
      <c r="L3" s="98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98" t="s">
        <v>0</v>
      </c>
      <c r="L4" s="98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98" t="s">
        <v>54</v>
      </c>
      <c r="L5" s="98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1"/>
    </row>
    <row r="7" spans="1:13" ht="18.75" x14ac:dyDescent="0.3">
      <c r="A7" s="99" t="s">
        <v>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"/>
    </row>
    <row r="8" spans="1:13" ht="15.75" thickBot="1" x14ac:dyDescent="0.3">
      <c r="A8" s="1"/>
      <c r="B8" s="1"/>
      <c r="C8" s="1"/>
      <c r="D8" s="1"/>
      <c r="E8" s="100"/>
      <c r="F8" s="100"/>
      <c r="G8" s="100"/>
      <c r="H8" s="100"/>
      <c r="I8" s="100"/>
      <c r="J8" s="100"/>
      <c r="K8" s="100"/>
      <c r="L8" s="100"/>
      <c r="M8" s="100"/>
    </row>
    <row r="9" spans="1:13" ht="29.25" thickBot="1" x14ac:dyDescent="0.3">
      <c r="A9" s="3" t="s">
        <v>2</v>
      </c>
      <c r="B9" s="4" t="s">
        <v>3</v>
      </c>
      <c r="C9" s="5" t="s">
        <v>4</v>
      </c>
      <c r="D9" s="5" t="s">
        <v>5</v>
      </c>
      <c r="E9" s="6" t="s">
        <v>6</v>
      </c>
      <c r="F9" s="94" t="s">
        <v>7</v>
      </c>
      <c r="G9" s="95"/>
      <c r="H9" s="95"/>
      <c r="I9" s="95"/>
      <c r="J9" s="96"/>
      <c r="K9" s="7" t="s">
        <v>8</v>
      </c>
      <c r="L9" s="8" t="s">
        <v>9</v>
      </c>
      <c r="M9" s="1"/>
    </row>
    <row r="10" spans="1:13" x14ac:dyDescent="0.25">
      <c r="A10" s="76" t="s">
        <v>10</v>
      </c>
      <c r="B10" s="104">
        <v>18485</v>
      </c>
      <c r="C10" s="9">
        <v>900</v>
      </c>
      <c r="D10" s="9"/>
      <c r="E10" s="10"/>
      <c r="F10" s="52" t="s">
        <v>11</v>
      </c>
      <c r="G10" s="53"/>
      <c r="H10" s="53"/>
      <c r="I10" s="53"/>
      <c r="J10" s="54"/>
      <c r="K10" s="11">
        <f>K11</f>
        <v>6860</v>
      </c>
      <c r="L10" s="12">
        <v>0</v>
      </c>
      <c r="M10" s="1"/>
    </row>
    <row r="11" spans="1:13" x14ac:dyDescent="0.25">
      <c r="A11" s="77"/>
      <c r="B11" s="105"/>
      <c r="C11" s="13"/>
      <c r="D11" s="13">
        <v>90095</v>
      </c>
      <c r="E11" s="14"/>
      <c r="F11" s="55" t="s">
        <v>12</v>
      </c>
      <c r="G11" s="56"/>
      <c r="H11" s="56"/>
      <c r="I11" s="56"/>
      <c r="J11" s="57"/>
      <c r="K11" s="15">
        <f>K12+K13</f>
        <v>6860</v>
      </c>
      <c r="L11" s="16">
        <v>0</v>
      </c>
      <c r="M11" s="1"/>
    </row>
    <row r="12" spans="1:13" x14ac:dyDescent="0.25">
      <c r="A12" s="77"/>
      <c r="B12" s="105"/>
      <c r="C12" s="17"/>
      <c r="D12" s="17"/>
      <c r="E12" s="18">
        <v>4210</v>
      </c>
      <c r="F12" s="58" t="s">
        <v>13</v>
      </c>
      <c r="G12" s="59"/>
      <c r="H12" s="59"/>
      <c r="I12" s="59"/>
      <c r="J12" s="60"/>
      <c r="K12" s="19">
        <v>1860</v>
      </c>
      <c r="L12" s="16">
        <v>0</v>
      </c>
      <c r="M12" s="1"/>
    </row>
    <row r="13" spans="1:13" x14ac:dyDescent="0.25">
      <c r="A13" s="77"/>
      <c r="B13" s="105"/>
      <c r="C13" s="17"/>
      <c r="D13" s="17"/>
      <c r="E13" s="18">
        <v>4270</v>
      </c>
      <c r="F13" s="58" t="s">
        <v>14</v>
      </c>
      <c r="G13" s="59"/>
      <c r="H13" s="59"/>
      <c r="I13" s="59"/>
      <c r="J13" s="60"/>
      <c r="K13" s="19">
        <v>5000</v>
      </c>
      <c r="L13" s="16">
        <v>0</v>
      </c>
      <c r="M13" s="1"/>
    </row>
    <row r="14" spans="1:13" x14ac:dyDescent="0.25">
      <c r="A14" s="77"/>
      <c r="B14" s="105"/>
      <c r="C14" s="13">
        <v>921</v>
      </c>
      <c r="D14" s="13"/>
      <c r="E14" s="14"/>
      <c r="F14" s="55" t="s">
        <v>15</v>
      </c>
      <c r="G14" s="56"/>
      <c r="H14" s="56"/>
      <c r="I14" s="56"/>
      <c r="J14" s="57"/>
      <c r="K14" s="15">
        <f>K15+K17</f>
        <v>11625</v>
      </c>
      <c r="L14" s="16">
        <v>0</v>
      </c>
      <c r="M14" s="1"/>
    </row>
    <row r="15" spans="1:13" x14ac:dyDescent="0.25">
      <c r="A15" s="77"/>
      <c r="B15" s="105"/>
      <c r="C15" s="17"/>
      <c r="D15" s="13">
        <v>92109</v>
      </c>
      <c r="E15" s="14"/>
      <c r="F15" s="55" t="s">
        <v>16</v>
      </c>
      <c r="G15" s="56"/>
      <c r="H15" s="56"/>
      <c r="I15" s="56"/>
      <c r="J15" s="57"/>
      <c r="K15" s="15">
        <f>K16</f>
        <v>7700</v>
      </c>
      <c r="L15" s="16">
        <v>0</v>
      </c>
      <c r="M15" s="1"/>
    </row>
    <row r="16" spans="1:13" x14ac:dyDescent="0.25">
      <c r="A16" s="77"/>
      <c r="B16" s="105"/>
      <c r="C16" s="17"/>
      <c r="D16" s="17"/>
      <c r="E16" s="18">
        <v>4210</v>
      </c>
      <c r="F16" s="58" t="s">
        <v>13</v>
      </c>
      <c r="G16" s="59"/>
      <c r="H16" s="59"/>
      <c r="I16" s="59"/>
      <c r="J16" s="60"/>
      <c r="K16" s="19">
        <v>7700</v>
      </c>
      <c r="L16" s="16">
        <v>0</v>
      </c>
      <c r="M16" s="1"/>
    </row>
    <row r="17" spans="1:13" x14ac:dyDescent="0.25">
      <c r="A17" s="77"/>
      <c r="B17" s="105"/>
      <c r="C17" s="17"/>
      <c r="D17" s="13">
        <v>92195</v>
      </c>
      <c r="E17" s="14"/>
      <c r="F17" s="55" t="s">
        <v>12</v>
      </c>
      <c r="G17" s="56"/>
      <c r="H17" s="56"/>
      <c r="I17" s="56"/>
      <c r="J17" s="57"/>
      <c r="K17" s="15">
        <f>K18+K19+K20</f>
        <v>3925</v>
      </c>
      <c r="L17" s="16">
        <v>0</v>
      </c>
      <c r="M17" s="1"/>
    </row>
    <row r="18" spans="1:13" x14ac:dyDescent="0.25">
      <c r="A18" s="77"/>
      <c r="B18" s="105"/>
      <c r="C18" s="40"/>
      <c r="D18" s="41"/>
      <c r="E18" s="42">
        <v>4190</v>
      </c>
      <c r="F18" s="58" t="s">
        <v>23</v>
      </c>
      <c r="G18" s="59"/>
      <c r="H18" s="59"/>
      <c r="I18" s="59"/>
      <c r="J18" s="60"/>
      <c r="K18" s="43">
        <v>800</v>
      </c>
      <c r="L18" s="16">
        <v>0</v>
      </c>
      <c r="M18" s="1"/>
    </row>
    <row r="19" spans="1:13" x14ac:dyDescent="0.25">
      <c r="A19" s="77"/>
      <c r="B19" s="105"/>
      <c r="C19" s="17"/>
      <c r="D19" s="17"/>
      <c r="E19" s="18">
        <v>4210</v>
      </c>
      <c r="F19" s="58" t="s">
        <v>13</v>
      </c>
      <c r="G19" s="59"/>
      <c r="H19" s="59"/>
      <c r="I19" s="59"/>
      <c r="J19" s="60"/>
      <c r="K19" s="19">
        <v>1625</v>
      </c>
      <c r="L19" s="16">
        <v>0</v>
      </c>
      <c r="M19" s="1"/>
    </row>
    <row r="20" spans="1:13" ht="15.75" thickBot="1" x14ac:dyDescent="0.3">
      <c r="A20" s="78"/>
      <c r="B20" s="106"/>
      <c r="C20" s="39"/>
      <c r="D20" s="39"/>
      <c r="E20" s="44">
        <v>4300</v>
      </c>
      <c r="F20" s="101" t="s">
        <v>39</v>
      </c>
      <c r="G20" s="102"/>
      <c r="H20" s="102"/>
      <c r="I20" s="102"/>
      <c r="J20" s="103"/>
      <c r="K20" s="45">
        <v>1500</v>
      </c>
      <c r="L20" s="16">
        <v>0</v>
      </c>
      <c r="M20" s="1"/>
    </row>
    <row r="21" spans="1:13" x14ac:dyDescent="0.25">
      <c r="A21" s="64" t="s">
        <v>17</v>
      </c>
      <c r="B21" s="70">
        <v>36542.57</v>
      </c>
      <c r="C21" s="9">
        <v>921</v>
      </c>
      <c r="D21" s="25"/>
      <c r="E21" s="26"/>
      <c r="F21" s="52" t="s">
        <v>15</v>
      </c>
      <c r="G21" s="53"/>
      <c r="H21" s="53"/>
      <c r="I21" s="53"/>
      <c r="J21" s="54"/>
      <c r="K21" s="11">
        <f>K22</f>
        <v>36542.57</v>
      </c>
      <c r="L21" s="12">
        <f>L22</f>
        <v>36542.57</v>
      </c>
      <c r="M21" s="1"/>
    </row>
    <row r="22" spans="1:13" x14ac:dyDescent="0.25">
      <c r="A22" s="65"/>
      <c r="B22" s="71"/>
      <c r="C22" s="17"/>
      <c r="D22" s="13">
        <v>92109</v>
      </c>
      <c r="E22" s="18"/>
      <c r="F22" s="55" t="s">
        <v>16</v>
      </c>
      <c r="G22" s="56"/>
      <c r="H22" s="56"/>
      <c r="I22" s="56"/>
      <c r="J22" s="57"/>
      <c r="K22" s="15">
        <f>K23</f>
        <v>36542.57</v>
      </c>
      <c r="L22" s="16">
        <f>L23</f>
        <v>36542.57</v>
      </c>
      <c r="M22" s="1"/>
    </row>
    <row r="23" spans="1:13" ht="15.75" thickBot="1" x14ac:dyDescent="0.3">
      <c r="A23" s="66"/>
      <c r="B23" s="72"/>
      <c r="C23" s="21"/>
      <c r="D23" s="21"/>
      <c r="E23" s="22">
        <v>6050</v>
      </c>
      <c r="F23" s="61" t="s">
        <v>18</v>
      </c>
      <c r="G23" s="62"/>
      <c r="H23" s="62"/>
      <c r="I23" s="62"/>
      <c r="J23" s="63"/>
      <c r="K23" s="23">
        <v>36542.57</v>
      </c>
      <c r="L23" s="24">
        <v>36542.57</v>
      </c>
      <c r="M23" s="1"/>
    </row>
    <row r="24" spans="1:13" x14ac:dyDescent="0.25">
      <c r="A24" s="64" t="s">
        <v>19</v>
      </c>
      <c r="B24" s="70">
        <v>19127.75</v>
      </c>
      <c r="C24" s="9">
        <v>900</v>
      </c>
      <c r="D24" s="9"/>
      <c r="E24" s="26"/>
      <c r="F24" s="52" t="s">
        <v>11</v>
      </c>
      <c r="G24" s="53"/>
      <c r="H24" s="53"/>
      <c r="I24" s="53"/>
      <c r="J24" s="54"/>
      <c r="K24" s="11">
        <f>K25</f>
        <v>19127.75</v>
      </c>
      <c r="L24" s="12">
        <v>0</v>
      </c>
      <c r="M24" s="1"/>
    </row>
    <row r="25" spans="1:13" x14ac:dyDescent="0.25">
      <c r="A25" s="65"/>
      <c r="B25" s="71"/>
      <c r="C25" s="13"/>
      <c r="D25" s="13">
        <v>90095</v>
      </c>
      <c r="E25" s="18"/>
      <c r="F25" s="55" t="s">
        <v>12</v>
      </c>
      <c r="G25" s="56"/>
      <c r="H25" s="56"/>
      <c r="I25" s="56"/>
      <c r="J25" s="57"/>
      <c r="K25" s="15">
        <f>K26</f>
        <v>19127.75</v>
      </c>
      <c r="L25" s="16">
        <v>0</v>
      </c>
      <c r="M25" s="1"/>
    </row>
    <row r="26" spans="1:13" ht="15.75" thickBot="1" x14ac:dyDescent="0.3">
      <c r="A26" s="66"/>
      <c r="B26" s="72"/>
      <c r="C26" s="21"/>
      <c r="D26" s="21"/>
      <c r="E26" s="22">
        <v>4210</v>
      </c>
      <c r="F26" s="61" t="s">
        <v>13</v>
      </c>
      <c r="G26" s="62"/>
      <c r="H26" s="62"/>
      <c r="I26" s="62"/>
      <c r="J26" s="63"/>
      <c r="K26" s="23">
        <v>19127.75</v>
      </c>
      <c r="L26" s="24">
        <v>0</v>
      </c>
      <c r="M26" s="1"/>
    </row>
    <row r="27" spans="1:13" x14ac:dyDescent="0.25">
      <c r="A27" s="76" t="s">
        <v>20</v>
      </c>
      <c r="B27" s="70">
        <v>23799.27</v>
      </c>
      <c r="C27" s="9">
        <v>921</v>
      </c>
      <c r="D27" s="9"/>
      <c r="E27" s="26"/>
      <c r="F27" s="52" t="s">
        <v>15</v>
      </c>
      <c r="G27" s="53"/>
      <c r="H27" s="53"/>
      <c r="I27" s="53"/>
      <c r="J27" s="54"/>
      <c r="K27" s="11">
        <f>K28</f>
        <v>23799.27</v>
      </c>
      <c r="L27" s="12">
        <v>0</v>
      </c>
      <c r="M27" s="1"/>
    </row>
    <row r="28" spans="1:13" x14ac:dyDescent="0.25">
      <c r="A28" s="77"/>
      <c r="B28" s="71"/>
      <c r="C28" s="13"/>
      <c r="D28" s="13">
        <v>92109</v>
      </c>
      <c r="E28" s="18"/>
      <c r="F28" s="55" t="s">
        <v>16</v>
      </c>
      <c r="G28" s="56"/>
      <c r="H28" s="56"/>
      <c r="I28" s="56"/>
      <c r="J28" s="57"/>
      <c r="K28" s="15">
        <f>K29</f>
        <v>23799.27</v>
      </c>
      <c r="L28" s="16">
        <v>0</v>
      </c>
      <c r="M28" s="1"/>
    </row>
    <row r="29" spans="1:13" ht="15.75" thickBot="1" x14ac:dyDescent="0.3">
      <c r="A29" s="78"/>
      <c r="B29" s="72"/>
      <c r="C29" s="21"/>
      <c r="D29" s="21"/>
      <c r="E29" s="22">
        <v>4210</v>
      </c>
      <c r="F29" s="61" t="s">
        <v>13</v>
      </c>
      <c r="G29" s="62"/>
      <c r="H29" s="62"/>
      <c r="I29" s="62"/>
      <c r="J29" s="63"/>
      <c r="K29" s="23">
        <v>23799.27</v>
      </c>
      <c r="L29" s="24">
        <v>0</v>
      </c>
      <c r="M29" s="1"/>
    </row>
    <row r="30" spans="1:13" x14ac:dyDescent="0.25">
      <c r="A30" s="64" t="s">
        <v>21</v>
      </c>
      <c r="B30" s="70">
        <v>22054.01</v>
      </c>
      <c r="C30" s="9">
        <v>900</v>
      </c>
      <c r="D30" s="9"/>
      <c r="E30" s="10"/>
      <c r="F30" s="52" t="s">
        <v>11</v>
      </c>
      <c r="G30" s="53"/>
      <c r="H30" s="53"/>
      <c r="I30" s="53"/>
      <c r="J30" s="54"/>
      <c r="K30" s="11">
        <f>K31+K33</f>
        <v>20300</v>
      </c>
      <c r="L30" s="12">
        <f>L31+L33</f>
        <v>19900</v>
      </c>
      <c r="M30" s="1"/>
    </row>
    <row r="31" spans="1:13" x14ac:dyDescent="0.25">
      <c r="A31" s="65"/>
      <c r="B31" s="71"/>
      <c r="C31" s="17"/>
      <c r="D31" s="13">
        <v>90004</v>
      </c>
      <c r="E31" s="14"/>
      <c r="F31" s="55" t="s">
        <v>22</v>
      </c>
      <c r="G31" s="56"/>
      <c r="H31" s="56"/>
      <c r="I31" s="56"/>
      <c r="J31" s="57"/>
      <c r="K31" s="15">
        <f>K32</f>
        <v>100</v>
      </c>
      <c r="L31" s="16">
        <v>0</v>
      </c>
      <c r="M31" s="1"/>
    </row>
    <row r="32" spans="1:13" x14ac:dyDescent="0.25">
      <c r="A32" s="65"/>
      <c r="B32" s="71"/>
      <c r="C32" s="17"/>
      <c r="D32" s="17"/>
      <c r="E32" s="18">
        <v>4210</v>
      </c>
      <c r="F32" s="58" t="s">
        <v>13</v>
      </c>
      <c r="G32" s="59"/>
      <c r="H32" s="59"/>
      <c r="I32" s="59"/>
      <c r="J32" s="60"/>
      <c r="K32" s="19">
        <v>100</v>
      </c>
      <c r="L32" s="20">
        <v>0</v>
      </c>
      <c r="M32" s="1"/>
    </row>
    <row r="33" spans="1:13" x14ac:dyDescent="0.25">
      <c r="A33" s="65"/>
      <c r="B33" s="71"/>
      <c r="C33" s="17"/>
      <c r="D33" s="13">
        <v>90095</v>
      </c>
      <c r="E33" s="14"/>
      <c r="F33" s="55" t="s">
        <v>12</v>
      </c>
      <c r="G33" s="56"/>
      <c r="H33" s="56"/>
      <c r="I33" s="56"/>
      <c r="J33" s="57"/>
      <c r="K33" s="15">
        <f>K34+K35</f>
        <v>20200</v>
      </c>
      <c r="L33" s="16">
        <f>L34+L35</f>
        <v>19900</v>
      </c>
      <c r="M33" s="1"/>
    </row>
    <row r="34" spans="1:13" x14ac:dyDescent="0.25">
      <c r="A34" s="65"/>
      <c r="B34" s="71"/>
      <c r="C34" s="17"/>
      <c r="D34" s="17"/>
      <c r="E34" s="18">
        <v>4210</v>
      </c>
      <c r="F34" s="58" t="s">
        <v>13</v>
      </c>
      <c r="G34" s="59"/>
      <c r="H34" s="59"/>
      <c r="I34" s="59"/>
      <c r="J34" s="60"/>
      <c r="K34" s="19">
        <v>300</v>
      </c>
      <c r="L34" s="20">
        <v>0</v>
      </c>
      <c r="M34" s="1"/>
    </row>
    <row r="35" spans="1:13" x14ac:dyDescent="0.25">
      <c r="A35" s="65"/>
      <c r="B35" s="71"/>
      <c r="C35" s="17"/>
      <c r="D35" s="17"/>
      <c r="E35" s="18">
        <v>6050</v>
      </c>
      <c r="F35" s="58" t="s">
        <v>18</v>
      </c>
      <c r="G35" s="59"/>
      <c r="H35" s="59"/>
      <c r="I35" s="59"/>
      <c r="J35" s="60"/>
      <c r="K35" s="19">
        <v>19900</v>
      </c>
      <c r="L35" s="20">
        <v>19900</v>
      </c>
      <c r="M35" s="1"/>
    </row>
    <row r="36" spans="1:13" x14ac:dyDescent="0.25">
      <c r="A36" s="65"/>
      <c r="B36" s="71"/>
      <c r="C36" s="13">
        <v>921</v>
      </c>
      <c r="D36" s="13"/>
      <c r="E36" s="14"/>
      <c r="F36" s="55" t="s">
        <v>15</v>
      </c>
      <c r="G36" s="56"/>
      <c r="H36" s="56"/>
      <c r="I36" s="56"/>
      <c r="J36" s="57"/>
      <c r="K36" s="15">
        <f>K37</f>
        <v>1754.01</v>
      </c>
      <c r="L36" s="16">
        <v>0</v>
      </c>
      <c r="M36" s="1"/>
    </row>
    <row r="37" spans="1:13" x14ac:dyDescent="0.25">
      <c r="A37" s="65"/>
      <c r="B37" s="71"/>
      <c r="C37" s="17"/>
      <c r="D37" s="13">
        <v>92195</v>
      </c>
      <c r="E37" s="14"/>
      <c r="F37" s="55" t="s">
        <v>12</v>
      </c>
      <c r="G37" s="56"/>
      <c r="H37" s="56"/>
      <c r="I37" s="56"/>
      <c r="J37" s="57"/>
      <c r="K37" s="15">
        <f>K38+K39</f>
        <v>1754.01</v>
      </c>
      <c r="L37" s="16">
        <v>0</v>
      </c>
      <c r="M37" s="1"/>
    </row>
    <row r="38" spans="1:13" x14ac:dyDescent="0.25">
      <c r="A38" s="65"/>
      <c r="B38" s="71"/>
      <c r="C38" s="17"/>
      <c r="D38" s="17"/>
      <c r="E38" s="18">
        <v>4190</v>
      </c>
      <c r="F38" s="58" t="s">
        <v>23</v>
      </c>
      <c r="G38" s="59"/>
      <c r="H38" s="59"/>
      <c r="I38" s="59"/>
      <c r="J38" s="60"/>
      <c r="K38" s="19">
        <v>954.01</v>
      </c>
      <c r="L38" s="20">
        <v>0</v>
      </c>
      <c r="M38" s="1"/>
    </row>
    <row r="39" spans="1:13" ht="15.75" thickBot="1" x14ac:dyDescent="0.3">
      <c r="A39" s="66"/>
      <c r="B39" s="72"/>
      <c r="C39" s="21"/>
      <c r="D39" s="21"/>
      <c r="E39" s="22">
        <v>4210</v>
      </c>
      <c r="F39" s="61" t="s">
        <v>13</v>
      </c>
      <c r="G39" s="62"/>
      <c r="H39" s="62"/>
      <c r="I39" s="62"/>
      <c r="J39" s="63"/>
      <c r="K39" s="23">
        <v>800</v>
      </c>
      <c r="L39" s="24">
        <v>0</v>
      </c>
      <c r="M39" s="1"/>
    </row>
    <row r="40" spans="1:13" x14ac:dyDescent="0.25">
      <c r="A40" s="64" t="s">
        <v>24</v>
      </c>
      <c r="B40" s="91">
        <v>40610.78</v>
      </c>
      <c r="C40" s="9">
        <v>700</v>
      </c>
      <c r="D40" s="9"/>
      <c r="E40" s="10"/>
      <c r="F40" s="52" t="s">
        <v>25</v>
      </c>
      <c r="G40" s="53"/>
      <c r="H40" s="53"/>
      <c r="I40" s="53"/>
      <c r="J40" s="54"/>
      <c r="K40" s="11">
        <f>K41</f>
        <v>40610.78</v>
      </c>
      <c r="L40" s="12">
        <f>L41</f>
        <v>40610.78</v>
      </c>
      <c r="M40" s="1"/>
    </row>
    <row r="41" spans="1:13" x14ac:dyDescent="0.25">
      <c r="A41" s="65"/>
      <c r="B41" s="92"/>
      <c r="C41" s="17"/>
      <c r="D41" s="13">
        <v>70007</v>
      </c>
      <c r="E41" s="14"/>
      <c r="F41" s="55" t="s">
        <v>26</v>
      </c>
      <c r="G41" s="56"/>
      <c r="H41" s="56"/>
      <c r="I41" s="56"/>
      <c r="J41" s="57"/>
      <c r="K41" s="15">
        <f>K42</f>
        <v>40610.78</v>
      </c>
      <c r="L41" s="16">
        <f>L42</f>
        <v>40610.78</v>
      </c>
      <c r="M41" s="1"/>
    </row>
    <row r="42" spans="1:13" ht="15.75" thickBot="1" x14ac:dyDescent="0.3">
      <c r="A42" s="66"/>
      <c r="B42" s="93"/>
      <c r="C42" s="21"/>
      <c r="D42" s="21"/>
      <c r="E42" s="22">
        <v>6060</v>
      </c>
      <c r="F42" s="61" t="s">
        <v>27</v>
      </c>
      <c r="G42" s="62"/>
      <c r="H42" s="62"/>
      <c r="I42" s="62"/>
      <c r="J42" s="63"/>
      <c r="K42" s="23">
        <v>40610.78</v>
      </c>
      <c r="L42" s="24">
        <v>40610.78</v>
      </c>
      <c r="M42" s="1"/>
    </row>
    <row r="43" spans="1:13" x14ac:dyDescent="0.25">
      <c r="A43" s="64" t="s">
        <v>28</v>
      </c>
      <c r="B43" s="67">
        <v>41895.480000000003</v>
      </c>
      <c r="C43" s="27" t="s">
        <v>29</v>
      </c>
      <c r="D43" s="9"/>
      <c r="E43" s="10"/>
      <c r="F43" s="52" t="s">
        <v>30</v>
      </c>
      <c r="G43" s="53"/>
      <c r="H43" s="53"/>
      <c r="I43" s="53"/>
      <c r="J43" s="54"/>
      <c r="K43" s="11">
        <f>K44</f>
        <v>25000</v>
      </c>
      <c r="L43" s="12">
        <f>L44</f>
        <v>25000</v>
      </c>
      <c r="M43" s="1"/>
    </row>
    <row r="44" spans="1:13" x14ac:dyDescent="0.25">
      <c r="A44" s="65"/>
      <c r="B44" s="68"/>
      <c r="C44" s="13"/>
      <c r="D44" s="28" t="s">
        <v>31</v>
      </c>
      <c r="E44" s="14"/>
      <c r="F44" s="55" t="s">
        <v>32</v>
      </c>
      <c r="G44" s="56"/>
      <c r="H44" s="56"/>
      <c r="I44" s="56"/>
      <c r="J44" s="57"/>
      <c r="K44" s="15">
        <f>K45</f>
        <v>25000</v>
      </c>
      <c r="L44" s="16">
        <f>L45</f>
        <v>25000</v>
      </c>
      <c r="M44" s="1"/>
    </row>
    <row r="45" spans="1:13" x14ac:dyDescent="0.25">
      <c r="A45" s="65"/>
      <c r="B45" s="68"/>
      <c r="C45" s="17"/>
      <c r="D45" s="17"/>
      <c r="E45" s="18">
        <v>6050</v>
      </c>
      <c r="F45" s="58" t="s">
        <v>18</v>
      </c>
      <c r="G45" s="59"/>
      <c r="H45" s="59"/>
      <c r="I45" s="59"/>
      <c r="J45" s="60"/>
      <c r="K45" s="19">
        <v>25000</v>
      </c>
      <c r="L45" s="20">
        <v>25000</v>
      </c>
      <c r="M45" s="1"/>
    </row>
    <row r="46" spans="1:13" x14ac:dyDescent="0.25">
      <c r="A46" s="65"/>
      <c r="B46" s="68"/>
      <c r="C46" s="13">
        <v>600</v>
      </c>
      <c r="D46" s="13"/>
      <c r="E46" s="14"/>
      <c r="F46" s="55" t="s">
        <v>33</v>
      </c>
      <c r="G46" s="56"/>
      <c r="H46" s="56"/>
      <c r="I46" s="56"/>
      <c r="J46" s="57"/>
      <c r="K46" s="15">
        <f>K47</f>
        <v>8000</v>
      </c>
      <c r="L46" s="16">
        <f>L47</f>
        <v>0</v>
      </c>
      <c r="M46" s="1"/>
    </row>
    <row r="47" spans="1:13" x14ac:dyDescent="0.25">
      <c r="A47" s="65"/>
      <c r="B47" s="68"/>
      <c r="C47" s="13"/>
      <c r="D47" s="13">
        <v>60016</v>
      </c>
      <c r="E47" s="14"/>
      <c r="F47" s="55" t="s">
        <v>34</v>
      </c>
      <c r="G47" s="56"/>
      <c r="H47" s="56"/>
      <c r="I47" s="56"/>
      <c r="J47" s="57"/>
      <c r="K47" s="15">
        <f>K48</f>
        <v>8000</v>
      </c>
      <c r="L47" s="16">
        <f>L48</f>
        <v>0</v>
      </c>
      <c r="M47" s="1"/>
    </row>
    <row r="48" spans="1:13" x14ac:dyDescent="0.25">
      <c r="A48" s="65"/>
      <c r="B48" s="68"/>
      <c r="C48" s="17"/>
      <c r="D48" s="17"/>
      <c r="E48" s="18">
        <v>4210</v>
      </c>
      <c r="F48" s="58" t="s">
        <v>13</v>
      </c>
      <c r="G48" s="59"/>
      <c r="H48" s="59"/>
      <c r="I48" s="59"/>
      <c r="J48" s="60"/>
      <c r="K48" s="19">
        <v>8000</v>
      </c>
      <c r="L48" s="20">
        <v>0</v>
      </c>
      <c r="M48" s="1"/>
    </row>
    <row r="49" spans="1:13" x14ac:dyDescent="0.25">
      <c r="A49" s="65"/>
      <c r="B49" s="68"/>
      <c r="C49" s="13">
        <v>900</v>
      </c>
      <c r="D49" s="13"/>
      <c r="E49" s="14"/>
      <c r="F49" s="55" t="s">
        <v>11</v>
      </c>
      <c r="G49" s="56"/>
      <c r="H49" s="56"/>
      <c r="I49" s="56"/>
      <c r="J49" s="57"/>
      <c r="K49" s="15">
        <f>K50</f>
        <v>5800</v>
      </c>
      <c r="L49" s="16">
        <v>0</v>
      </c>
      <c r="M49" s="1"/>
    </row>
    <row r="50" spans="1:13" x14ac:dyDescent="0.25">
      <c r="A50" s="65"/>
      <c r="B50" s="68"/>
      <c r="C50" s="13"/>
      <c r="D50" s="13">
        <v>90004</v>
      </c>
      <c r="E50" s="14"/>
      <c r="F50" s="55" t="s">
        <v>22</v>
      </c>
      <c r="G50" s="56"/>
      <c r="H50" s="56"/>
      <c r="I50" s="56"/>
      <c r="J50" s="57"/>
      <c r="K50" s="15">
        <f>K51</f>
        <v>5800</v>
      </c>
      <c r="L50" s="16">
        <v>0</v>
      </c>
      <c r="M50" s="1"/>
    </row>
    <row r="51" spans="1:13" x14ac:dyDescent="0.25">
      <c r="A51" s="65"/>
      <c r="B51" s="68"/>
      <c r="C51" s="17"/>
      <c r="D51" s="17"/>
      <c r="E51" s="18">
        <v>4210</v>
      </c>
      <c r="F51" s="58" t="s">
        <v>13</v>
      </c>
      <c r="G51" s="59"/>
      <c r="H51" s="59"/>
      <c r="I51" s="59"/>
      <c r="J51" s="60"/>
      <c r="K51" s="19">
        <v>5800</v>
      </c>
      <c r="L51" s="20">
        <v>0</v>
      </c>
      <c r="M51" s="1"/>
    </row>
    <row r="52" spans="1:13" x14ac:dyDescent="0.25">
      <c r="A52" s="65"/>
      <c r="B52" s="68"/>
      <c r="C52" s="13">
        <v>921</v>
      </c>
      <c r="D52" s="13"/>
      <c r="E52" s="14"/>
      <c r="F52" s="55" t="s">
        <v>15</v>
      </c>
      <c r="G52" s="56"/>
      <c r="H52" s="56"/>
      <c r="I52" s="56"/>
      <c r="J52" s="57"/>
      <c r="K52" s="15">
        <f>K53</f>
        <v>3095.48</v>
      </c>
      <c r="L52" s="16">
        <v>0</v>
      </c>
      <c r="M52" s="1"/>
    </row>
    <row r="53" spans="1:13" x14ac:dyDescent="0.25">
      <c r="A53" s="65"/>
      <c r="B53" s="68"/>
      <c r="C53" s="13"/>
      <c r="D53" s="13">
        <v>92109</v>
      </c>
      <c r="E53" s="14"/>
      <c r="F53" s="55" t="s">
        <v>16</v>
      </c>
      <c r="G53" s="56"/>
      <c r="H53" s="56"/>
      <c r="I53" s="56"/>
      <c r="J53" s="57"/>
      <c r="K53" s="15">
        <f>K54</f>
        <v>3095.48</v>
      </c>
      <c r="L53" s="16">
        <v>0</v>
      </c>
      <c r="M53" s="1"/>
    </row>
    <row r="54" spans="1:13" ht="15.75" thickBot="1" x14ac:dyDescent="0.3">
      <c r="A54" s="66"/>
      <c r="B54" s="69"/>
      <c r="C54" s="21"/>
      <c r="D54" s="21"/>
      <c r="E54" s="22">
        <v>4210</v>
      </c>
      <c r="F54" s="61" t="s">
        <v>13</v>
      </c>
      <c r="G54" s="62"/>
      <c r="H54" s="62"/>
      <c r="I54" s="62"/>
      <c r="J54" s="63"/>
      <c r="K54" s="23">
        <v>3095.48</v>
      </c>
      <c r="L54" s="24">
        <v>0</v>
      </c>
      <c r="M54" s="1"/>
    </row>
    <row r="55" spans="1:13" x14ac:dyDescent="0.25">
      <c r="A55" s="64" t="s">
        <v>35</v>
      </c>
      <c r="B55" s="67">
        <v>51100</v>
      </c>
      <c r="C55" s="29">
        <v>754</v>
      </c>
      <c r="D55" s="9"/>
      <c r="E55" s="10"/>
      <c r="F55" s="85" t="s">
        <v>36</v>
      </c>
      <c r="G55" s="86"/>
      <c r="H55" s="86"/>
      <c r="I55" s="86"/>
      <c r="J55" s="87"/>
      <c r="K55" s="11">
        <f>K56</f>
        <v>8000</v>
      </c>
      <c r="L55" s="12">
        <v>0</v>
      </c>
      <c r="M55" s="1"/>
    </row>
    <row r="56" spans="1:13" x14ac:dyDescent="0.25">
      <c r="A56" s="65"/>
      <c r="B56" s="68"/>
      <c r="C56" s="30"/>
      <c r="D56" s="13">
        <v>75412</v>
      </c>
      <c r="E56" s="14"/>
      <c r="F56" s="55" t="s">
        <v>37</v>
      </c>
      <c r="G56" s="56"/>
      <c r="H56" s="56"/>
      <c r="I56" s="56"/>
      <c r="J56" s="57"/>
      <c r="K56" s="15">
        <f>K57</f>
        <v>8000</v>
      </c>
      <c r="L56" s="16">
        <v>0</v>
      </c>
      <c r="M56" s="1"/>
    </row>
    <row r="57" spans="1:13" x14ac:dyDescent="0.25">
      <c r="A57" s="65"/>
      <c r="B57" s="68"/>
      <c r="C57" s="31"/>
      <c r="D57" s="17"/>
      <c r="E57" s="18">
        <v>4210</v>
      </c>
      <c r="F57" s="58" t="s">
        <v>13</v>
      </c>
      <c r="G57" s="59"/>
      <c r="H57" s="59"/>
      <c r="I57" s="59"/>
      <c r="J57" s="60"/>
      <c r="K57" s="19">
        <v>8000</v>
      </c>
      <c r="L57" s="20">
        <v>0</v>
      </c>
      <c r="M57" s="1"/>
    </row>
    <row r="58" spans="1:13" x14ac:dyDescent="0.25">
      <c r="A58" s="65"/>
      <c r="B58" s="68"/>
      <c r="C58" s="30">
        <v>900</v>
      </c>
      <c r="D58" s="13"/>
      <c r="E58" s="14"/>
      <c r="F58" s="55" t="s">
        <v>11</v>
      </c>
      <c r="G58" s="56"/>
      <c r="H58" s="56"/>
      <c r="I58" s="56"/>
      <c r="J58" s="57"/>
      <c r="K58" s="15">
        <f>K59</f>
        <v>20100</v>
      </c>
      <c r="L58" s="16">
        <v>0</v>
      </c>
      <c r="M58" s="1"/>
    </row>
    <row r="59" spans="1:13" x14ac:dyDescent="0.25">
      <c r="A59" s="65"/>
      <c r="B59" s="68"/>
      <c r="C59" s="30"/>
      <c r="D59" s="13">
        <v>90095</v>
      </c>
      <c r="E59" s="14"/>
      <c r="F59" s="55" t="s">
        <v>12</v>
      </c>
      <c r="G59" s="56"/>
      <c r="H59" s="56"/>
      <c r="I59" s="56"/>
      <c r="J59" s="57"/>
      <c r="K59" s="15">
        <f>K60</f>
        <v>20100</v>
      </c>
      <c r="L59" s="16">
        <v>0</v>
      </c>
      <c r="M59" s="1"/>
    </row>
    <row r="60" spans="1:13" x14ac:dyDescent="0.25">
      <c r="A60" s="65"/>
      <c r="B60" s="68"/>
      <c r="C60" s="31"/>
      <c r="D60" s="17"/>
      <c r="E60" s="18">
        <v>4210</v>
      </c>
      <c r="F60" s="58" t="s">
        <v>13</v>
      </c>
      <c r="G60" s="59"/>
      <c r="H60" s="59"/>
      <c r="I60" s="59"/>
      <c r="J60" s="60"/>
      <c r="K60" s="19">
        <v>20100</v>
      </c>
      <c r="L60" s="20">
        <v>0</v>
      </c>
      <c r="M60" s="1"/>
    </row>
    <row r="61" spans="1:13" x14ac:dyDescent="0.25">
      <c r="A61" s="65"/>
      <c r="B61" s="68"/>
      <c r="C61" s="30">
        <v>921</v>
      </c>
      <c r="D61" s="13"/>
      <c r="E61" s="14"/>
      <c r="F61" s="55" t="s">
        <v>15</v>
      </c>
      <c r="G61" s="56"/>
      <c r="H61" s="56"/>
      <c r="I61" s="56"/>
      <c r="J61" s="57"/>
      <c r="K61" s="15">
        <f>K62+K64</f>
        <v>23000</v>
      </c>
      <c r="L61" s="16">
        <v>0</v>
      </c>
      <c r="M61" s="1"/>
    </row>
    <row r="62" spans="1:13" x14ac:dyDescent="0.25">
      <c r="A62" s="65"/>
      <c r="B62" s="68"/>
      <c r="C62" s="13"/>
      <c r="D62" s="13">
        <v>92109</v>
      </c>
      <c r="E62" s="14"/>
      <c r="F62" s="79" t="s">
        <v>16</v>
      </c>
      <c r="G62" s="80"/>
      <c r="H62" s="80"/>
      <c r="I62" s="80"/>
      <c r="J62" s="81"/>
      <c r="K62" s="15">
        <f>K63</f>
        <v>22000</v>
      </c>
      <c r="L62" s="16">
        <v>0</v>
      </c>
      <c r="M62" s="1"/>
    </row>
    <row r="63" spans="1:13" x14ac:dyDescent="0.25">
      <c r="A63" s="65"/>
      <c r="B63" s="68"/>
      <c r="C63" s="17"/>
      <c r="D63" s="17"/>
      <c r="E63" s="18">
        <v>4210</v>
      </c>
      <c r="F63" s="82" t="s">
        <v>13</v>
      </c>
      <c r="G63" s="83"/>
      <c r="H63" s="83"/>
      <c r="I63" s="83"/>
      <c r="J63" s="84"/>
      <c r="K63" s="19">
        <v>22000</v>
      </c>
      <c r="L63" s="20">
        <v>0</v>
      </c>
      <c r="M63" s="1"/>
    </row>
    <row r="64" spans="1:13" x14ac:dyDescent="0.25">
      <c r="A64" s="65"/>
      <c r="B64" s="68"/>
      <c r="C64" s="13"/>
      <c r="D64" s="13">
        <v>92195</v>
      </c>
      <c r="E64" s="14"/>
      <c r="F64" s="79" t="s">
        <v>12</v>
      </c>
      <c r="G64" s="80"/>
      <c r="H64" s="80"/>
      <c r="I64" s="80"/>
      <c r="J64" s="81"/>
      <c r="K64" s="15">
        <f>K65</f>
        <v>1000</v>
      </c>
      <c r="L64" s="16">
        <v>0</v>
      </c>
      <c r="M64" s="1"/>
    </row>
    <row r="65" spans="1:13" ht="15.75" thickBot="1" x14ac:dyDescent="0.3">
      <c r="A65" s="66"/>
      <c r="B65" s="69"/>
      <c r="C65" s="21"/>
      <c r="D65" s="21"/>
      <c r="E65" s="22">
        <v>4210</v>
      </c>
      <c r="F65" s="88" t="s">
        <v>13</v>
      </c>
      <c r="G65" s="89"/>
      <c r="H65" s="89"/>
      <c r="I65" s="89"/>
      <c r="J65" s="90"/>
      <c r="K65" s="23">
        <v>1000</v>
      </c>
      <c r="L65" s="24">
        <v>0</v>
      </c>
      <c r="M65" s="1"/>
    </row>
    <row r="66" spans="1:13" x14ac:dyDescent="0.25">
      <c r="A66" s="46" t="s">
        <v>38</v>
      </c>
      <c r="B66" s="70">
        <v>27835.16</v>
      </c>
      <c r="C66" s="9">
        <v>921</v>
      </c>
      <c r="D66" s="9"/>
      <c r="E66" s="10"/>
      <c r="F66" s="52" t="s">
        <v>15</v>
      </c>
      <c r="G66" s="53"/>
      <c r="H66" s="53"/>
      <c r="I66" s="53"/>
      <c r="J66" s="54"/>
      <c r="K66" s="11">
        <f>K67</f>
        <v>27835.16</v>
      </c>
      <c r="L66" s="12">
        <v>0</v>
      </c>
      <c r="M66" s="1"/>
    </row>
    <row r="67" spans="1:13" x14ac:dyDescent="0.25">
      <c r="A67" s="47"/>
      <c r="B67" s="71"/>
      <c r="C67" s="13"/>
      <c r="D67" s="13">
        <v>92109</v>
      </c>
      <c r="E67" s="14"/>
      <c r="F67" s="55" t="s">
        <v>16</v>
      </c>
      <c r="G67" s="56"/>
      <c r="H67" s="56"/>
      <c r="I67" s="56"/>
      <c r="J67" s="57"/>
      <c r="K67" s="15">
        <f>K68+K69</f>
        <v>27835.16</v>
      </c>
      <c r="L67" s="16">
        <v>0</v>
      </c>
      <c r="M67" s="1"/>
    </row>
    <row r="68" spans="1:13" x14ac:dyDescent="0.25">
      <c r="A68" s="47"/>
      <c r="B68" s="71"/>
      <c r="C68" s="17"/>
      <c r="D68" s="17"/>
      <c r="E68" s="18">
        <v>4210</v>
      </c>
      <c r="F68" s="58" t="s">
        <v>13</v>
      </c>
      <c r="G68" s="59"/>
      <c r="H68" s="59"/>
      <c r="I68" s="59"/>
      <c r="J68" s="60"/>
      <c r="K68" s="19">
        <v>23035.16</v>
      </c>
      <c r="L68" s="20">
        <v>0</v>
      </c>
      <c r="M68" s="1"/>
    </row>
    <row r="69" spans="1:13" ht="15.75" thickBot="1" x14ac:dyDescent="0.3">
      <c r="A69" s="48"/>
      <c r="B69" s="72"/>
      <c r="C69" s="21"/>
      <c r="D69" s="21"/>
      <c r="E69" s="22">
        <v>4300</v>
      </c>
      <c r="F69" s="61" t="s">
        <v>39</v>
      </c>
      <c r="G69" s="62"/>
      <c r="H69" s="62"/>
      <c r="I69" s="62"/>
      <c r="J69" s="63"/>
      <c r="K69" s="23">
        <v>4800</v>
      </c>
      <c r="L69" s="24">
        <v>0</v>
      </c>
      <c r="M69" s="1"/>
    </row>
    <row r="70" spans="1:13" x14ac:dyDescent="0.25">
      <c r="A70" s="46" t="s">
        <v>40</v>
      </c>
      <c r="B70" s="73">
        <v>29500</v>
      </c>
      <c r="C70" s="9">
        <v>900</v>
      </c>
      <c r="D70" s="9"/>
      <c r="E70" s="10"/>
      <c r="F70" s="52" t="s">
        <v>11</v>
      </c>
      <c r="G70" s="53"/>
      <c r="H70" s="53"/>
      <c r="I70" s="53"/>
      <c r="J70" s="54"/>
      <c r="K70" s="11">
        <f>K71+K73</f>
        <v>15000</v>
      </c>
      <c r="L70" s="12">
        <f>L71</f>
        <v>14000</v>
      </c>
      <c r="M70" s="1"/>
    </row>
    <row r="71" spans="1:13" x14ac:dyDescent="0.25">
      <c r="A71" s="47"/>
      <c r="B71" s="74"/>
      <c r="C71" s="13"/>
      <c r="D71" s="13">
        <v>90004</v>
      </c>
      <c r="E71" s="14"/>
      <c r="F71" s="55" t="s">
        <v>22</v>
      </c>
      <c r="G71" s="56"/>
      <c r="H71" s="56"/>
      <c r="I71" s="56"/>
      <c r="J71" s="57"/>
      <c r="K71" s="15">
        <f>K72</f>
        <v>14000</v>
      </c>
      <c r="L71" s="16">
        <f>L72</f>
        <v>14000</v>
      </c>
      <c r="M71" s="1"/>
    </row>
    <row r="72" spans="1:13" x14ac:dyDescent="0.25">
      <c r="A72" s="47"/>
      <c r="B72" s="74"/>
      <c r="C72" s="17"/>
      <c r="D72" s="17"/>
      <c r="E72" s="18">
        <v>6060</v>
      </c>
      <c r="F72" s="58" t="s">
        <v>27</v>
      </c>
      <c r="G72" s="59"/>
      <c r="H72" s="59"/>
      <c r="I72" s="59"/>
      <c r="J72" s="60"/>
      <c r="K72" s="19">
        <v>14000</v>
      </c>
      <c r="L72" s="20">
        <v>14000</v>
      </c>
      <c r="M72" s="1"/>
    </row>
    <row r="73" spans="1:13" x14ac:dyDescent="0.25">
      <c r="A73" s="47"/>
      <c r="B73" s="74"/>
      <c r="C73" s="17"/>
      <c r="D73" s="13">
        <v>90095</v>
      </c>
      <c r="E73" s="14"/>
      <c r="F73" s="55" t="s">
        <v>12</v>
      </c>
      <c r="G73" s="56"/>
      <c r="H73" s="56"/>
      <c r="I73" s="56"/>
      <c r="J73" s="57"/>
      <c r="K73" s="15">
        <f>K74</f>
        <v>1000</v>
      </c>
      <c r="L73" s="16">
        <v>0</v>
      </c>
      <c r="M73" s="1"/>
    </row>
    <row r="74" spans="1:13" x14ac:dyDescent="0.25">
      <c r="A74" s="47"/>
      <c r="B74" s="74"/>
      <c r="C74" s="17"/>
      <c r="D74" s="17"/>
      <c r="E74" s="18">
        <v>4210</v>
      </c>
      <c r="F74" s="58" t="s">
        <v>13</v>
      </c>
      <c r="G74" s="59"/>
      <c r="H74" s="59"/>
      <c r="I74" s="59"/>
      <c r="J74" s="60"/>
      <c r="K74" s="19">
        <v>1000</v>
      </c>
      <c r="L74" s="20">
        <v>0</v>
      </c>
      <c r="M74" s="1"/>
    </row>
    <row r="75" spans="1:13" x14ac:dyDescent="0.25">
      <c r="A75" s="47"/>
      <c r="B75" s="74"/>
      <c r="C75" s="13">
        <v>921</v>
      </c>
      <c r="D75" s="13"/>
      <c r="E75" s="14"/>
      <c r="F75" s="55" t="s">
        <v>15</v>
      </c>
      <c r="G75" s="56"/>
      <c r="H75" s="56"/>
      <c r="I75" s="56"/>
      <c r="J75" s="57"/>
      <c r="K75" s="15">
        <f>K76</f>
        <v>14500</v>
      </c>
      <c r="L75" s="16">
        <v>0</v>
      </c>
      <c r="M75" s="1"/>
    </row>
    <row r="76" spans="1:13" x14ac:dyDescent="0.25">
      <c r="A76" s="47"/>
      <c r="B76" s="74"/>
      <c r="C76" s="13"/>
      <c r="D76" s="13">
        <v>92109</v>
      </c>
      <c r="E76" s="14"/>
      <c r="F76" s="55" t="s">
        <v>16</v>
      </c>
      <c r="G76" s="56"/>
      <c r="H76" s="56"/>
      <c r="I76" s="56"/>
      <c r="J76" s="57"/>
      <c r="K76" s="15">
        <f>K77</f>
        <v>14500</v>
      </c>
      <c r="L76" s="16">
        <v>0</v>
      </c>
      <c r="M76" s="1"/>
    </row>
    <row r="77" spans="1:13" ht="15.75" thickBot="1" x14ac:dyDescent="0.3">
      <c r="A77" s="48"/>
      <c r="B77" s="75"/>
      <c r="C77" s="21"/>
      <c r="D77" s="21"/>
      <c r="E77" s="22">
        <v>4210</v>
      </c>
      <c r="F77" s="61" t="s">
        <v>13</v>
      </c>
      <c r="G77" s="62"/>
      <c r="H77" s="62"/>
      <c r="I77" s="62"/>
      <c r="J77" s="63"/>
      <c r="K77" s="23">
        <v>14500</v>
      </c>
      <c r="L77" s="24">
        <v>0</v>
      </c>
      <c r="M77" s="1"/>
    </row>
    <row r="78" spans="1:13" x14ac:dyDescent="0.25">
      <c r="A78" s="76" t="s">
        <v>41</v>
      </c>
      <c r="B78" s="70">
        <v>25194.39</v>
      </c>
      <c r="C78" s="9">
        <v>900</v>
      </c>
      <c r="D78" s="9"/>
      <c r="E78" s="10"/>
      <c r="F78" s="52" t="s">
        <v>11</v>
      </c>
      <c r="G78" s="53"/>
      <c r="H78" s="53"/>
      <c r="I78" s="53"/>
      <c r="J78" s="54"/>
      <c r="K78" s="11">
        <f>K79+K82</f>
        <v>22650</v>
      </c>
      <c r="L78" s="12">
        <v>12000</v>
      </c>
      <c r="M78" s="1"/>
    </row>
    <row r="79" spans="1:13" x14ac:dyDescent="0.25">
      <c r="A79" s="77"/>
      <c r="B79" s="71"/>
      <c r="C79" s="13"/>
      <c r="D79" s="13">
        <v>90004</v>
      </c>
      <c r="E79" s="14"/>
      <c r="F79" s="55" t="s">
        <v>22</v>
      </c>
      <c r="G79" s="56"/>
      <c r="H79" s="56"/>
      <c r="I79" s="56"/>
      <c r="J79" s="57"/>
      <c r="K79" s="15">
        <f>K80+K81</f>
        <v>14000</v>
      </c>
      <c r="L79" s="16">
        <v>12000</v>
      </c>
      <c r="M79" s="1"/>
    </row>
    <row r="80" spans="1:13" x14ac:dyDescent="0.25">
      <c r="A80" s="77"/>
      <c r="B80" s="71"/>
      <c r="C80" s="17"/>
      <c r="D80" s="17"/>
      <c r="E80" s="18">
        <v>4210</v>
      </c>
      <c r="F80" s="58" t="s">
        <v>13</v>
      </c>
      <c r="G80" s="59"/>
      <c r="H80" s="59"/>
      <c r="I80" s="59"/>
      <c r="J80" s="60"/>
      <c r="K80" s="19">
        <v>2000</v>
      </c>
      <c r="L80" s="20">
        <v>0</v>
      </c>
      <c r="M80" s="1"/>
    </row>
    <row r="81" spans="1:13" x14ac:dyDescent="0.25">
      <c r="A81" s="77"/>
      <c r="B81" s="71"/>
      <c r="C81" s="17"/>
      <c r="D81" s="17"/>
      <c r="E81" s="18">
        <v>6060</v>
      </c>
      <c r="F81" s="58" t="s">
        <v>18</v>
      </c>
      <c r="G81" s="59"/>
      <c r="H81" s="59"/>
      <c r="I81" s="59"/>
      <c r="J81" s="60"/>
      <c r="K81" s="19">
        <v>12000</v>
      </c>
      <c r="L81" s="20">
        <v>12000</v>
      </c>
      <c r="M81" s="1"/>
    </row>
    <row r="82" spans="1:13" x14ac:dyDescent="0.25">
      <c r="A82" s="77"/>
      <c r="B82" s="71"/>
      <c r="C82" s="13"/>
      <c r="D82" s="13">
        <v>90095</v>
      </c>
      <c r="E82" s="14"/>
      <c r="F82" s="55" t="s">
        <v>12</v>
      </c>
      <c r="G82" s="56"/>
      <c r="H82" s="56"/>
      <c r="I82" s="56"/>
      <c r="J82" s="57"/>
      <c r="K82" s="15">
        <f>K83</f>
        <v>8650</v>
      </c>
      <c r="L82" s="20">
        <v>0</v>
      </c>
      <c r="M82" s="1"/>
    </row>
    <row r="83" spans="1:13" x14ac:dyDescent="0.25">
      <c r="A83" s="77"/>
      <c r="B83" s="71"/>
      <c r="C83" s="17"/>
      <c r="D83" s="17"/>
      <c r="E83" s="18">
        <v>4210</v>
      </c>
      <c r="F83" s="58" t="s">
        <v>13</v>
      </c>
      <c r="G83" s="59"/>
      <c r="H83" s="59"/>
      <c r="I83" s="59"/>
      <c r="J83" s="60"/>
      <c r="K83" s="19">
        <v>8650</v>
      </c>
      <c r="L83" s="20">
        <v>0</v>
      </c>
      <c r="M83" s="1"/>
    </row>
    <row r="84" spans="1:13" x14ac:dyDescent="0.25">
      <c r="A84" s="77"/>
      <c r="B84" s="71"/>
      <c r="C84" s="13">
        <v>921</v>
      </c>
      <c r="D84" s="13"/>
      <c r="E84" s="14"/>
      <c r="F84" s="55" t="s">
        <v>15</v>
      </c>
      <c r="G84" s="56"/>
      <c r="H84" s="56"/>
      <c r="I84" s="56"/>
      <c r="J84" s="57"/>
      <c r="K84" s="15">
        <f>K85+K87</f>
        <v>2544.3900000000003</v>
      </c>
      <c r="L84" s="16">
        <v>0</v>
      </c>
      <c r="M84" s="1"/>
    </row>
    <row r="85" spans="1:13" x14ac:dyDescent="0.25">
      <c r="A85" s="77"/>
      <c r="B85" s="71"/>
      <c r="C85" s="13"/>
      <c r="D85" s="13">
        <v>92109</v>
      </c>
      <c r="E85" s="14"/>
      <c r="F85" s="55" t="s">
        <v>16</v>
      </c>
      <c r="G85" s="56"/>
      <c r="H85" s="56"/>
      <c r="I85" s="56"/>
      <c r="J85" s="57"/>
      <c r="K85" s="15">
        <f>K86</f>
        <v>800</v>
      </c>
      <c r="L85" s="16">
        <v>0</v>
      </c>
      <c r="M85" s="1"/>
    </row>
    <row r="86" spans="1:13" x14ac:dyDescent="0.25">
      <c r="A86" s="77"/>
      <c r="B86" s="71"/>
      <c r="C86" s="17"/>
      <c r="D86" s="17"/>
      <c r="E86" s="18">
        <v>4210</v>
      </c>
      <c r="F86" s="58" t="s">
        <v>13</v>
      </c>
      <c r="G86" s="59"/>
      <c r="H86" s="59"/>
      <c r="I86" s="59"/>
      <c r="J86" s="60"/>
      <c r="K86" s="19">
        <v>800</v>
      </c>
      <c r="L86" s="20">
        <v>0</v>
      </c>
      <c r="M86" s="1"/>
    </row>
    <row r="87" spans="1:13" x14ac:dyDescent="0.25">
      <c r="A87" s="77"/>
      <c r="B87" s="71"/>
      <c r="C87" s="17"/>
      <c r="D87" s="13">
        <v>92195</v>
      </c>
      <c r="E87" s="14"/>
      <c r="F87" s="55" t="s">
        <v>12</v>
      </c>
      <c r="G87" s="56"/>
      <c r="H87" s="56"/>
      <c r="I87" s="56"/>
      <c r="J87" s="57"/>
      <c r="K87" s="15">
        <f>K88</f>
        <v>1744.39</v>
      </c>
      <c r="L87" s="16">
        <v>0</v>
      </c>
      <c r="M87" s="1"/>
    </row>
    <row r="88" spans="1:13" ht="15.75" thickBot="1" x14ac:dyDescent="0.3">
      <c r="A88" s="78"/>
      <c r="B88" s="72"/>
      <c r="C88" s="21"/>
      <c r="D88" s="21"/>
      <c r="E88" s="22">
        <v>4190</v>
      </c>
      <c r="F88" s="61" t="s">
        <v>23</v>
      </c>
      <c r="G88" s="62"/>
      <c r="H88" s="62"/>
      <c r="I88" s="62"/>
      <c r="J88" s="63"/>
      <c r="K88" s="23">
        <v>1744.39</v>
      </c>
      <c r="L88" s="24">
        <v>0</v>
      </c>
      <c r="M88" s="1"/>
    </row>
    <row r="89" spans="1:13" x14ac:dyDescent="0.25">
      <c r="A89" s="64" t="s">
        <v>42</v>
      </c>
      <c r="B89" s="70">
        <v>26550.46</v>
      </c>
      <c r="C89" s="9">
        <v>900</v>
      </c>
      <c r="D89" s="9"/>
      <c r="E89" s="10"/>
      <c r="F89" s="52" t="s">
        <v>11</v>
      </c>
      <c r="G89" s="53"/>
      <c r="H89" s="53"/>
      <c r="I89" s="53"/>
      <c r="J89" s="54"/>
      <c r="K89" s="11">
        <f>K90+K92</f>
        <v>26550.46</v>
      </c>
      <c r="L89" s="12">
        <f>L90+L92</f>
        <v>24000</v>
      </c>
      <c r="M89" s="1"/>
    </row>
    <row r="90" spans="1:13" x14ac:dyDescent="0.25">
      <c r="A90" s="65"/>
      <c r="B90" s="71"/>
      <c r="C90" s="13"/>
      <c r="D90" s="13">
        <v>90004</v>
      </c>
      <c r="E90" s="14"/>
      <c r="F90" s="55" t="s">
        <v>22</v>
      </c>
      <c r="G90" s="56"/>
      <c r="H90" s="56"/>
      <c r="I90" s="56"/>
      <c r="J90" s="57"/>
      <c r="K90" s="15">
        <f>K91</f>
        <v>250.46</v>
      </c>
      <c r="L90" s="16">
        <v>0</v>
      </c>
      <c r="M90" s="1"/>
    </row>
    <row r="91" spans="1:13" x14ac:dyDescent="0.25">
      <c r="A91" s="65"/>
      <c r="B91" s="71"/>
      <c r="C91" s="17"/>
      <c r="D91" s="17"/>
      <c r="E91" s="18">
        <v>4210</v>
      </c>
      <c r="F91" s="58" t="s">
        <v>13</v>
      </c>
      <c r="G91" s="59"/>
      <c r="H91" s="59"/>
      <c r="I91" s="59"/>
      <c r="J91" s="60"/>
      <c r="K91" s="19">
        <v>250.46</v>
      </c>
      <c r="L91" s="20">
        <v>0</v>
      </c>
      <c r="M91" s="1"/>
    </row>
    <row r="92" spans="1:13" x14ac:dyDescent="0.25">
      <c r="A92" s="65"/>
      <c r="B92" s="71"/>
      <c r="C92" s="13"/>
      <c r="D92" s="13">
        <v>90095</v>
      </c>
      <c r="E92" s="14"/>
      <c r="F92" s="55" t="s">
        <v>12</v>
      </c>
      <c r="G92" s="56"/>
      <c r="H92" s="56"/>
      <c r="I92" s="56"/>
      <c r="J92" s="57"/>
      <c r="K92" s="15">
        <f>K93+K94</f>
        <v>26300</v>
      </c>
      <c r="L92" s="16">
        <f>L93+L94</f>
        <v>24000</v>
      </c>
      <c r="M92" s="1"/>
    </row>
    <row r="93" spans="1:13" x14ac:dyDescent="0.25">
      <c r="A93" s="65"/>
      <c r="B93" s="71"/>
      <c r="C93" s="17"/>
      <c r="D93" s="17"/>
      <c r="E93" s="18">
        <v>4210</v>
      </c>
      <c r="F93" s="58" t="s">
        <v>13</v>
      </c>
      <c r="G93" s="59"/>
      <c r="H93" s="59"/>
      <c r="I93" s="59"/>
      <c r="J93" s="60"/>
      <c r="K93" s="19">
        <v>2300</v>
      </c>
      <c r="L93" s="20">
        <v>0</v>
      </c>
      <c r="M93" s="1"/>
    </row>
    <row r="94" spans="1:13" ht="15.75" thickBot="1" x14ac:dyDescent="0.3">
      <c r="A94" s="66"/>
      <c r="B94" s="72"/>
      <c r="C94" s="21"/>
      <c r="D94" s="21"/>
      <c r="E94" s="22">
        <v>6050</v>
      </c>
      <c r="F94" s="61" t="s">
        <v>18</v>
      </c>
      <c r="G94" s="62"/>
      <c r="H94" s="62"/>
      <c r="I94" s="62"/>
      <c r="J94" s="63"/>
      <c r="K94" s="23">
        <v>24000</v>
      </c>
      <c r="L94" s="24">
        <v>24000</v>
      </c>
      <c r="M94" s="1"/>
    </row>
    <row r="95" spans="1:13" x14ac:dyDescent="0.25">
      <c r="A95" s="46" t="s">
        <v>43</v>
      </c>
      <c r="B95" s="73">
        <v>21600</v>
      </c>
      <c r="C95" s="9">
        <v>921</v>
      </c>
      <c r="D95" s="9"/>
      <c r="E95" s="26"/>
      <c r="F95" s="52" t="s">
        <v>15</v>
      </c>
      <c r="G95" s="53"/>
      <c r="H95" s="53"/>
      <c r="I95" s="53"/>
      <c r="J95" s="54"/>
      <c r="K95" s="11">
        <f>K96</f>
        <v>21600</v>
      </c>
      <c r="L95" s="12">
        <v>0</v>
      </c>
      <c r="M95" s="1"/>
    </row>
    <row r="96" spans="1:13" x14ac:dyDescent="0.25">
      <c r="A96" s="47"/>
      <c r="B96" s="74"/>
      <c r="C96" s="13"/>
      <c r="D96" s="13">
        <v>92109</v>
      </c>
      <c r="E96" s="18"/>
      <c r="F96" s="55" t="s">
        <v>16</v>
      </c>
      <c r="G96" s="56"/>
      <c r="H96" s="56"/>
      <c r="I96" s="56"/>
      <c r="J96" s="57"/>
      <c r="K96" s="15">
        <f>K97</f>
        <v>21600</v>
      </c>
      <c r="L96" s="16">
        <v>0</v>
      </c>
      <c r="M96" s="1"/>
    </row>
    <row r="97" spans="1:13" ht="15.75" thickBot="1" x14ac:dyDescent="0.3">
      <c r="A97" s="48"/>
      <c r="B97" s="75"/>
      <c r="C97" s="21"/>
      <c r="D97" s="21"/>
      <c r="E97" s="22">
        <v>4210</v>
      </c>
      <c r="F97" s="61" t="s">
        <v>13</v>
      </c>
      <c r="G97" s="62"/>
      <c r="H97" s="62"/>
      <c r="I97" s="62"/>
      <c r="J97" s="63"/>
      <c r="K97" s="23">
        <v>21600</v>
      </c>
      <c r="L97" s="24">
        <v>0</v>
      </c>
      <c r="M97" s="1"/>
    </row>
    <row r="98" spans="1:13" x14ac:dyDescent="0.25">
      <c r="A98" s="64" t="s">
        <v>44</v>
      </c>
      <c r="B98" s="70">
        <v>31046.91</v>
      </c>
      <c r="C98" s="9">
        <v>900</v>
      </c>
      <c r="D98" s="9"/>
      <c r="E98" s="10"/>
      <c r="F98" s="52" t="s">
        <v>11</v>
      </c>
      <c r="G98" s="53"/>
      <c r="H98" s="53"/>
      <c r="I98" s="53"/>
      <c r="J98" s="54"/>
      <c r="K98" s="11">
        <f>K99+K101</f>
        <v>2300</v>
      </c>
      <c r="L98" s="12">
        <v>0</v>
      </c>
      <c r="M98" s="1"/>
    </row>
    <row r="99" spans="1:13" x14ac:dyDescent="0.25">
      <c r="A99" s="65"/>
      <c r="B99" s="71"/>
      <c r="C99" s="13"/>
      <c r="D99" s="13">
        <v>90004</v>
      </c>
      <c r="E99" s="14"/>
      <c r="F99" s="55" t="s">
        <v>22</v>
      </c>
      <c r="G99" s="56"/>
      <c r="H99" s="56"/>
      <c r="I99" s="56"/>
      <c r="J99" s="57"/>
      <c r="K99" s="15">
        <f>K100</f>
        <v>1300</v>
      </c>
      <c r="L99" s="16">
        <v>0</v>
      </c>
      <c r="M99" s="1"/>
    </row>
    <row r="100" spans="1:13" x14ac:dyDescent="0.25">
      <c r="A100" s="65"/>
      <c r="B100" s="71"/>
      <c r="C100" s="17"/>
      <c r="D100" s="17"/>
      <c r="E100" s="18">
        <v>4210</v>
      </c>
      <c r="F100" s="58" t="s">
        <v>13</v>
      </c>
      <c r="G100" s="59"/>
      <c r="H100" s="59"/>
      <c r="I100" s="59"/>
      <c r="J100" s="60"/>
      <c r="K100" s="19">
        <v>1300</v>
      </c>
      <c r="L100" s="20">
        <v>0</v>
      </c>
      <c r="M100" s="1"/>
    </row>
    <row r="101" spans="1:13" x14ac:dyDescent="0.25">
      <c r="A101" s="65"/>
      <c r="B101" s="71"/>
      <c r="C101" s="17"/>
      <c r="D101" s="13">
        <v>90095</v>
      </c>
      <c r="E101" s="14"/>
      <c r="F101" s="55" t="s">
        <v>12</v>
      </c>
      <c r="G101" s="56"/>
      <c r="H101" s="56"/>
      <c r="I101" s="56"/>
      <c r="J101" s="57"/>
      <c r="K101" s="15">
        <f>K102</f>
        <v>1000</v>
      </c>
      <c r="L101" s="16">
        <v>0</v>
      </c>
      <c r="M101" s="1"/>
    </row>
    <row r="102" spans="1:13" x14ac:dyDescent="0.25">
      <c r="A102" s="65"/>
      <c r="B102" s="71"/>
      <c r="C102" s="17"/>
      <c r="D102" s="17"/>
      <c r="E102" s="18">
        <v>4210</v>
      </c>
      <c r="F102" s="58" t="s">
        <v>13</v>
      </c>
      <c r="G102" s="59"/>
      <c r="H102" s="59"/>
      <c r="I102" s="59"/>
      <c r="J102" s="60"/>
      <c r="K102" s="19">
        <v>1000</v>
      </c>
      <c r="L102" s="20">
        <v>0</v>
      </c>
      <c r="M102" s="1"/>
    </row>
    <row r="103" spans="1:13" x14ac:dyDescent="0.25">
      <c r="A103" s="65"/>
      <c r="B103" s="71"/>
      <c r="C103" s="13">
        <v>921</v>
      </c>
      <c r="D103" s="13"/>
      <c r="E103" s="18"/>
      <c r="F103" s="55" t="s">
        <v>15</v>
      </c>
      <c r="G103" s="56"/>
      <c r="H103" s="56"/>
      <c r="I103" s="56"/>
      <c r="J103" s="57"/>
      <c r="K103" s="15">
        <f>K104+K106</f>
        <v>28746.91</v>
      </c>
      <c r="L103" s="16">
        <v>24746.91</v>
      </c>
      <c r="M103" s="1"/>
    </row>
    <row r="104" spans="1:13" x14ac:dyDescent="0.25">
      <c r="A104" s="65"/>
      <c r="B104" s="71"/>
      <c r="C104" s="13"/>
      <c r="D104" s="13">
        <v>92109</v>
      </c>
      <c r="E104" s="18"/>
      <c r="F104" s="55" t="s">
        <v>16</v>
      </c>
      <c r="G104" s="56"/>
      <c r="H104" s="56"/>
      <c r="I104" s="56"/>
      <c r="J104" s="57"/>
      <c r="K104" s="15">
        <f>K105</f>
        <v>24746.91</v>
      </c>
      <c r="L104" s="16">
        <v>24746.91</v>
      </c>
      <c r="M104" s="1"/>
    </row>
    <row r="105" spans="1:13" x14ac:dyDescent="0.25">
      <c r="A105" s="65"/>
      <c r="B105" s="71"/>
      <c r="C105" s="17"/>
      <c r="D105" s="17"/>
      <c r="E105" s="18">
        <v>6050</v>
      </c>
      <c r="F105" s="58" t="s">
        <v>18</v>
      </c>
      <c r="G105" s="59"/>
      <c r="H105" s="59"/>
      <c r="I105" s="59"/>
      <c r="J105" s="60"/>
      <c r="K105" s="19">
        <v>24746.91</v>
      </c>
      <c r="L105" s="20">
        <v>24746.91</v>
      </c>
      <c r="M105" s="1"/>
    </row>
    <row r="106" spans="1:13" x14ac:dyDescent="0.25">
      <c r="A106" s="65"/>
      <c r="B106" s="71"/>
      <c r="C106" s="17"/>
      <c r="D106" s="13">
        <v>92195</v>
      </c>
      <c r="E106" s="18"/>
      <c r="F106" s="58" t="s">
        <v>12</v>
      </c>
      <c r="G106" s="59"/>
      <c r="H106" s="59"/>
      <c r="I106" s="59"/>
      <c r="J106" s="60"/>
      <c r="K106" s="15">
        <f>K107+K108</f>
        <v>4000</v>
      </c>
      <c r="L106" s="16">
        <v>0</v>
      </c>
      <c r="M106" s="1"/>
    </row>
    <row r="107" spans="1:13" x14ac:dyDescent="0.25">
      <c r="A107" s="65"/>
      <c r="B107" s="71"/>
      <c r="C107" s="17"/>
      <c r="D107" s="17"/>
      <c r="E107" s="18">
        <v>4190</v>
      </c>
      <c r="F107" s="58" t="s">
        <v>23</v>
      </c>
      <c r="G107" s="59"/>
      <c r="H107" s="59"/>
      <c r="I107" s="59"/>
      <c r="J107" s="60"/>
      <c r="K107" s="19">
        <v>700</v>
      </c>
      <c r="L107" s="20">
        <v>0</v>
      </c>
      <c r="M107" s="1"/>
    </row>
    <row r="108" spans="1:13" ht="15.75" thickBot="1" x14ac:dyDescent="0.3">
      <c r="A108" s="66"/>
      <c r="B108" s="72"/>
      <c r="C108" s="21"/>
      <c r="D108" s="21"/>
      <c r="E108" s="22">
        <v>4300</v>
      </c>
      <c r="F108" s="61" t="s">
        <v>39</v>
      </c>
      <c r="G108" s="62"/>
      <c r="H108" s="62"/>
      <c r="I108" s="62"/>
      <c r="J108" s="63"/>
      <c r="K108" s="23">
        <v>3300</v>
      </c>
      <c r="L108" s="24">
        <v>0</v>
      </c>
      <c r="M108" s="1"/>
    </row>
    <row r="109" spans="1:13" x14ac:dyDescent="0.25">
      <c r="A109" s="46" t="s">
        <v>45</v>
      </c>
      <c r="B109" s="49">
        <v>18485.400000000001</v>
      </c>
      <c r="C109" s="9">
        <v>900</v>
      </c>
      <c r="D109" s="25"/>
      <c r="E109" s="26"/>
      <c r="F109" s="52" t="s">
        <v>11</v>
      </c>
      <c r="G109" s="53"/>
      <c r="H109" s="53"/>
      <c r="I109" s="53"/>
      <c r="J109" s="54"/>
      <c r="K109" s="11">
        <f>K110+K112</f>
        <v>4585.3999999999996</v>
      </c>
      <c r="L109" s="12">
        <v>0</v>
      </c>
      <c r="M109" s="1"/>
    </row>
    <row r="110" spans="1:13" x14ac:dyDescent="0.25">
      <c r="A110" s="47"/>
      <c r="B110" s="50"/>
      <c r="C110" s="17"/>
      <c r="D110" s="13">
        <v>90015</v>
      </c>
      <c r="E110" s="14"/>
      <c r="F110" s="55" t="s">
        <v>46</v>
      </c>
      <c r="G110" s="56"/>
      <c r="H110" s="56"/>
      <c r="I110" s="56"/>
      <c r="J110" s="57"/>
      <c r="K110" s="15">
        <f>K111</f>
        <v>2585.4</v>
      </c>
      <c r="L110" s="16">
        <v>0</v>
      </c>
      <c r="M110" s="1"/>
    </row>
    <row r="111" spans="1:13" x14ac:dyDescent="0.25">
      <c r="A111" s="47"/>
      <c r="B111" s="50"/>
      <c r="C111" s="17"/>
      <c r="D111" s="17"/>
      <c r="E111" s="18">
        <v>4210</v>
      </c>
      <c r="F111" s="58" t="s">
        <v>13</v>
      </c>
      <c r="G111" s="59"/>
      <c r="H111" s="59"/>
      <c r="I111" s="59"/>
      <c r="J111" s="60"/>
      <c r="K111" s="19">
        <v>2585.4</v>
      </c>
      <c r="L111" s="20">
        <v>0</v>
      </c>
      <c r="M111" s="1"/>
    </row>
    <row r="112" spans="1:13" x14ac:dyDescent="0.25">
      <c r="A112" s="47"/>
      <c r="B112" s="50"/>
      <c r="C112" s="17"/>
      <c r="D112" s="13">
        <v>90095</v>
      </c>
      <c r="E112" s="14"/>
      <c r="F112" s="55" t="s">
        <v>12</v>
      </c>
      <c r="G112" s="56"/>
      <c r="H112" s="56"/>
      <c r="I112" s="56"/>
      <c r="J112" s="57"/>
      <c r="K112" s="15">
        <f>K113+K114</f>
        <v>2000</v>
      </c>
      <c r="L112" s="16">
        <v>0</v>
      </c>
      <c r="M112" s="1"/>
    </row>
    <row r="113" spans="1:13" x14ac:dyDescent="0.25">
      <c r="A113" s="47"/>
      <c r="B113" s="50"/>
      <c r="C113" s="17"/>
      <c r="D113" s="17"/>
      <c r="E113" s="18">
        <v>4210</v>
      </c>
      <c r="F113" s="58" t="s">
        <v>13</v>
      </c>
      <c r="G113" s="59"/>
      <c r="H113" s="59"/>
      <c r="I113" s="59"/>
      <c r="J113" s="60"/>
      <c r="K113" s="19">
        <v>2000</v>
      </c>
      <c r="L113" s="20">
        <v>0</v>
      </c>
      <c r="M113" s="1"/>
    </row>
    <row r="114" spans="1:13" x14ac:dyDescent="0.25">
      <c r="A114" s="47"/>
      <c r="B114" s="50"/>
      <c r="C114" s="17"/>
      <c r="D114" s="17"/>
      <c r="E114" s="18">
        <v>4300</v>
      </c>
      <c r="F114" s="58" t="s">
        <v>39</v>
      </c>
      <c r="G114" s="59"/>
      <c r="H114" s="59"/>
      <c r="I114" s="59"/>
      <c r="J114" s="60"/>
      <c r="K114" s="19">
        <v>0</v>
      </c>
      <c r="L114" s="20">
        <v>0</v>
      </c>
      <c r="M114" s="1"/>
    </row>
    <row r="115" spans="1:13" x14ac:dyDescent="0.25">
      <c r="A115" s="47"/>
      <c r="B115" s="50"/>
      <c r="C115" s="13">
        <v>921</v>
      </c>
      <c r="D115" s="13"/>
      <c r="E115" s="14"/>
      <c r="F115" s="55" t="s">
        <v>15</v>
      </c>
      <c r="G115" s="56"/>
      <c r="H115" s="56"/>
      <c r="I115" s="56"/>
      <c r="J115" s="57"/>
      <c r="K115" s="15">
        <f>K116+K118</f>
        <v>9900</v>
      </c>
      <c r="L115" s="16">
        <v>0</v>
      </c>
      <c r="M115" s="1"/>
    </row>
    <row r="116" spans="1:13" x14ac:dyDescent="0.25">
      <c r="A116" s="47"/>
      <c r="B116" s="50"/>
      <c r="C116" s="13"/>
      <c r="D116" s="13">
        <v>92109</v>
      </c>
      <c r="E116" s="14"/>
      <c r="F116" s="55" t="s">
        <v>16</v>
      </c>
      <c r="G116" s="56"/>
      <c r="H116" s="56"/>
      <c r="I116" s="56"/>
      <c r="J116" s="57"/>
      <c r="K116" s="15">
        <f>K117</f>
        <v>9400</v>
      </c>
      <c r="L116" s="16">
        <v>0</v>
      </c>
      <c r="M116" s="1"/>
    </row>
    <row r="117" spans="1:13" x14ac:dyDescent="0.25">
      <c r="A117" s="47"/>
      <c r="B117" s="50"/>
      <c r="C117" s="13"/>
      <c r="D117" s="13"/>
      <c r="E117" s="18">
        <v>4210</v>
      </c>
      <c r="F117" s="58" t="s">
        <v>13</v>
      </c>
      <c r="G117" s="59"/>
      <c r="H117" s="59"/>
      <c r="I117" s="59"/>
      <c r="J117" s="60"/>
      <c r="K117" s="19">
        <v>9400</v>
      </c>
      <c r="L117" s="20">
        <v>0</v>
      </c>
      <c r="M117" s="1"/>
    </row>
    <row r="118" spans="1:13" x14ac:dyDescent="0.25">
      <c r="A118" s="47"/>
      <c r="B118" s="50"/>
      <c r="C118" s="13"/>
      <c r="D118" s="13">
        <v>92195</v>
      </c>
      <c r="E118" s="14"/>
      <c r="F118" s="55" t="s">
        <v>12</v>
      </c>
      <c r="G118" s="56"/>
      <c r="H118" s="56"/>
      <c r="I118" s="56"/>
      <c r="J118" s="57"/>
      <c r="K118" s="15">
        <f>K119</f>
        <v>500</v>
      </c>
      <c r="L118" s="16">
        <v>0</v>
      </c>
      <c r="M118" s="1"/>
    </row>
    <row r="119" spans="1:13" x14ac:dyDescent="0.25">
      <c r="A119" s="47"/>
      <c r="B119" s="50"/>
      <c r="C119" s="17"/>
      <c r="D119" s="17"/>
      <c r="E119" s="18">
        <v>4210</v>
      </c>
      <c r="F119" s="58" t="s">
        <v>13</v>
      </c>
      <c r="G119" s="59"/>
      <c r="H119" s="59"/>
      <c r="I119" s="59"/>
      <c r="J119" s="60"/>
      <c r="K119" s="19">
        <v>500</v>
      </c>
      <c r="L119" s="20">
        <v>0</v>
      </c>
      <c r="M119" s="1"/>
    </row>
    <row r="120" spans="1:13" x14ac:dyDescent="0.25">
      <c r="A120" s="47"/>
      <c r="B120" s="50"/>
      <c r="C120" s="13">
        <v>926</v>
      </c>
      <c r="D120" s="13"/>
      <c r="E120" s="14"/>
      <c r="F120" s="55" t="s">
        <v>47</v>
      </c>
      <c r="G120" s="56"/>
      <c r="H120" s="56"/>
      <c r="I120" s="56"/>
      <c r="J120" s="57"/>
      <c r="K120" s="15">
        <f>K121</f>
        <v>4000</v>
      </c>
      <c r="L120" s="16">
        <v>0</v>
      </c>
      <c r="M120" s="1"/>
    </row>
    <row r="121" spans="1:13" x14ac:dyDescent="0.25">
      <c r="A121" s="47"/>
      <c r="B121" s="50"/>
      <c r="C121" s="13"/>
      <c r="D121" s="13">
        <v>92601</v>
      </c>
      <c r="E121" s="14"/>
      <c r="F121" s="55" t="s">
        <v>48</v>
      </c>
      <c r="G121" s="56"/>
      <c r="H121" s="56"/>
      <c r="I121" s="56"/>
      <c r="J121" s="57"/>
      <c r="K121" s="15">
        <f>K122</f>
        <v>4000</v>
      </c>
      <c r="L121" s="16">
        <v>0</v>
      </c>
      <c r="M121" s="1"/>
    </row>
    <row r="122" spans="1:13" ht="15.75" thickBot="1" x14ac:dyDescent="0.3">
      <c r="A122" s="48"/>
      <c r="B122" s="51"/>
      <c r="C122" s="21"/>
      <c r="D122" s="21"/>
      <c r="E122" s="22">
        <v>4210</v>
      </c>
      <c r="F122" s="61" t="s">
        <v>13</v>
      </c>
      <c r="G122" s="62"/>
      <c r="H122" s="62"/>
      <c r="I122" s="62"/>
      <c r="J122" s="63"/>
      <c r="K122" s="23">
        <v>4000</v>
      </c>
      <c r="L122" s="24">
        <v>0</v>
      </c>
      <c r="M122" s="1"/>
    </row>
    <row r="123" spans="1:13" x14ac:dyDescent="0.25">
      <c r="A123" s="64" t="s">
        <v>49</v>
      </c>
      <c r="B123" s="67">
        <v>22125.38</v>
      </c>
      <c r="C123" s="9">
        <v>600</v>
      </c>
      <c r="D123" s="9"/>
      <c r="E123" s="10"/>
      <c r="F123" s="52" t="s">
        <v>33</v>
      </c>
      <c r="G123" s="53"/>
      <c r="H123" s="53"/>
      <c r="I123" s="53"/>
      <c r="J123" s="54"/>
      <c r="K123" s="11">
        <f>K124</f>
        <v>11000</v>
      </c>
      <c r="L123" s="12">
        <f>L124</f>
        <v>8000</v>
      </c>
      <c r="M123" s="1"/>
    </row>
    <row r="124" spans="1:13" x14ac:dyDescent="0.25">
      <c r="A124" s="65"/>
      <c r="B124" s="68"/>
      <c r="C124" s="13"/>
      <c r="D124" s="13">
        <v>60016</v>
      </c>
      <c r="E124" s="14"/>
      <c r="F124" s="55" t="s">
        <v>34</v>
      </c>
      <c r="G124" s="56"/>
      <c r="H124" s="56"/>
      <c r="I124" s="56"/>
      <c r="J124" s="57"/>
      <c r="K124" s="15">
        <f>K125+K126</f>
        <v>11000</v>
      </c>
      <c r="L124" s="16">
        <f>L125+L126</f>
        <v>8000</v>
      </c>
      <c r="M124" s="1"/>
    </row>
    <row r="125" spans="1:13" x14ac:dyDescent="0.25">
      <c r="A125" s="65"/>
      <c r="B125" s="68"/>
      <c r="C125" s="17"/>
      <c r="D125" s="17"/>
      <c r="E125" s="18">
        <v>4210</v>
      </c>
      <c r="F125" s="58" t="s">
        <v>13</v>
      </c>
      <c r="G125" s="59"/>
      <c r="H125" s="59"/>
      <c r="I125" s="59"/>
      <c r="J125" s="60"/>
      <c r="K125" s="19">
        <v>3000</v>
      </c>
      <c r="L125" s="20">
        <v>0</v>
      </c>
      <c r="M125" s="1"/>
    </row>
    <row r="126" spans="1:13" x14ac:dyDescent="0.25">
      <c r="A126" s="65"/>
      <c r="B126" s="68"/>
      <c r="C126" s="17"/>
      <c r="D126" s="17"/>
      <c r="E126" s="18">
        <v>6050</v>
      </c>
      <c r="F126" s="58" t="s">
        <v>18</v>
      </c>
      <c r="G126" s="59"/>
      <c r="H126" s="59"/>
      <c r="I126" s="59"/>
      <c r="J126" s="60"/>
      <c r="K126" s="19">
        <v>8000</v>
      </c>
      <c r="L126" s="20">
        <v>8000</v>
      </c>
      <c r="M126" s="1"/>
    </row>
    <row r="127" spans="1:13" x14ac:dyDescent="0.25">
      <c r="A127" s="65"/>
      <c r="B127" s="68"/>
      <c r="C127" s="13">
        <v>900</v>
      </c>
      <c r="D127" s="13"/>
      <c r="E127" s="14"/>
      <c r="F127" s="55" t="s">
        <v>11</v>
      </c>
      <c r="G127" s="56"/>
      <c r="H127" s="56"/>
      <c r="I127" s="56"/>
      <c r="J127" s="57"/>
      <c r="K127" s="15">
        <f>K128+K130</f>
        <v>11125.380000000001</v>
      </c>
      <c r="L127" s="16">
        <f>L128+L130</f>
        <v>4425.38</v>
      </c>
      <c r="M127" s="1"/>
    </row>
    <row r="128" spans="1:13" x14ac:dyDescent="0.25">
      <c r="A128" s="65"/>
      <c r="B128" s="68"/>
      <c r="C128" s="13"/>
      <c r="D128" s="13">
        <v>90004</v>
      </c>
      <c r="E128" s="14"/>
      <c r="F128" s="55" t="s">
        <v>22</v>
      </c>
      <c r="G128" s="56"/>
      <c r="H128" s="56"/>
      <c r="I128" s="56"/>
      <c r="J128" s="57"/>
      <c r="K128" s="15">
        <f>K129</f>
        <v>3500</v>
      </c>
      <c r="L128" s="16">
        <f>L129</f>
        <v>0</v>
      </c>
      <c r="M128" s="1"/>
    </row>
    <row r="129" spans="1:13" x14ac:dyDescent="0.25">
      <c r="A129" s="65"/>
      <c r="B129" s="68"/>
      <c r="C129" s="17"/>
      <c r="D129" s="17"/>
      <c r="E129" s="18">
        <v>4210</v>
      </c>
      <c r="F129" s="58" t="s">
        <v>13</v>
      </c>
      <c r="G129" s="59"/>
      <c r="H129" s="59"/>
      <c r="I129" s="59"/>
      <c r="J129" s="60"/>
      <c r="K129" s="19">
        <v>3500</v>
      </c>
      <c r="L129" s="20">
        <v>0</v>
      </c>
      <c r="M129" s="1"/>
    </row>
    <row r="130" spans="1:13" x14ac:dyDescent="0.25">
      <c r="A130" s="65"/>
      <c r="B130" s="68"/>
      <c r="C130" s="17"/>
      <c r="D130" s="13">
        <v>90095</v>
      </c>
      <c r="E130" s="14"/>
      <c r="F130" s="55" t="s">
        <v>12</v>
      </c>
      <c r="G130" s="56"/>
      <c r="H130" s="56"/>
      <c r="I130" s="56"/>
      <c r="J130" s="57"/>
      <c r="K130" s="15">
        <f>K131+K132</f>
        <v>7625.38</v>
      </c>
      <c r="L130" s="16">
        <f>L131+L132</f>
        <v>4425.38</v>
      </c>
      <c r="M130" s="1"/>
    </row>
    <row r="131" spans="1:13" x14ac:dyDescent="0.25">
      <c r="A131" s="65"/>
      <c r="B131" s="68"/>
      <c r="C131" s="17"/>
      <c r="D131" s="17"/>
      <c r="E131" s="18">
        <v>4210</v>
      </c>
      <c r="F131" s="58" t="s">
        <v>13</v>
      </c>
      <c r="G131" s="59"/>
      <c r="H131" s="59"/>
      <c r="I131" s="59"/>
      <c r="J131" s="60"/>
      <c r="K131" s="19">
        <v>3200</v>
      </c>
      <c r="L131" s="20">
        <v>0</v>
      </c>
      <c r="M131" s="1"/>
    </row>
    <row r="132" spans="1:13" ht="15.75" thickBot="1" x14ac:dyDescent="0.3">
      <c r="A132" s="66"/>
      <c r="B132" s="69"/>
      <c r="C132" s="21"/>
      <c r="D132" s="21"/>
      <c r="E132" s="22">
        <v>6060</v>
      </c>
      <c r="F132" s="61" t="s">
        <v>27</v>
      </c>
      <c r="G132" s="62"/>
      <c r="H132" s="62"/>
      <c r="I132" s="62"/>
      <c r="J132" s="63"/>
      <c r="K132" s="23">
        <v>4425.38</v>
      </c>
      <c r="L132" s="24">
        <v>4425.38</v>
      </c>
      <c r="M132" s="1"/>
    </row>
    <row r="133" spans="1:13" x14ac:dyDescent="0.25">
      <c r="A133" s="46" t="s">
        <v>50</v>
      </c>
      <c r="B133" s="49">
        <v>44461.3</v>
      </c>
      <c r="C133" s="9">
        <v>921</v>
      </c>
      <c r="D133" s="9"/>
      <c r="E133" s="26"/>
      <c r="F133" s="52" t="s">
        <v>15</v>
      </c>
      <c r="G133" s="53"/>
      <c r="H133" s="53"/>
      <c r="I133" s="53"/>
      <c r="J133" s="54"/>
      <c r="K133" s="11">
        <f>K134</f>
        <v>44461.3</v>
      </c>
      <c r="L133" s="12">
        <f>L134</f>
        <v>29901.3</v>
      </c>
      <c r="M133" s="1"/>
    </row>
    <row r="134" spans="1:13" x14ac:dyDescent="0.25">
      <c r="A134" s="47"/>
      <c r="B134" s="50"/>
      <c r="C134" s="13"/>
      <c r="D134" s="13">
        <v>92109</v>
      </c>
      <c r="E134" s="18"/>
      <c r="F134" s="55" t="s">
        <v>16</v>
      </c>
      <c r="G134" s="56"/>
      <c r="H134" s="56"/>
      <c r="I134" s="56"/>
      <c r="J134" s="57"/>
      <c r="K134" s="15">
        <f>K135+K136+K137</f>
        <v>44461.3</v>
      </c>
      <c r="L134" s="16">
        <f>L135+L136+L137</f>
        <v>29901.3</v>
      </c>
      <c r="M134" s="1"/>
    </row>
    <row r="135" spans="1:13" x14ac:dyDescent="0.25">
      <c r="A135" s="47"/>
      <c r="B135" s="50"/>
      <c r="C135" s="17"/>
      <c r="D135" s="17"/>
      <c r="E135" s="18">
        <v>4210</v>
      </c>
      <c r="F135" s="58" t="s">
        <v>13</v>
      </c>
      <c r="G135" s="59"/>
      <c r="H135" s="59"/>
      <c r="I135" s="59"/>
      <c r="J135" s="60"/>
      <c r="K135" s="19">
        <v>10000</v>
      </c>
      <c r="L135" s="20">
        <v>0</v>
      </c>
      <c r="M135" s="1"/>
    </row>
    <row r="136" spans="1:13" x14ac:dyDescent="0.25">
      <c r="A136" s="47"/>
      <c r="B136" s="50"/>
      <c r="C136" s="17"/>
      <c r="D136" s="17"/>
      <c r="E136" s="18">
        <v>4300</v>
      </c>
      <c r="F136" s="58" t="s">
        <v>39</v>
      </c>
      <c r="G136" s="59"/>
      <c r="H136" s="59"/>
      <c r="I136" s="59"/>
      <c r="J136" s="60"/>
      <c r="K136" s="19">
        <v>4560</v>
      </c>
      <c r="L136" s="20">
        <v>0</v>
      </c>
      <c r="M136" s="1"/>
    </row>
    <row r="137" spans="1:13" ht="15.75" thickBot="1" x14ac:dyDescent="0.3">
      <c r="A137" s="48"/>
      <c r="B137" s="51"/>
      <c r="C137" s="21"/>
      <c r="D137" s="21"/>
      <c r="E137" s="22">
        <v>6050</v>
      </c>
      <c r="F137" s="61" t="s">
        <v>18</v>
      </c>
      <c r="G137" s="62"/>
      <c r="H137" s="62"/>
      <c r="I137" s="62"/>
      <c r="J137" s="63"/>
      <c r="K137" s="23">
        <v>29901.3</v>
      </c>
      <c r="L137" s="24">
        <v>29901.3</v>
      </c>
      <c r="M137" s="1"/>
    </row>
    <row r="138" spans="1:13" x14ac:dyDescent="0.25">
      <c r="A138" s="46" t="s">
        <v>51</v>
      </c>
      <c r="B138" s="49">
        <v>35186</v>
      </c>
      <c r="C138" s="9">
        <v>900</v>
      </c>
      <c r="D138" s="9"/>
      <c r="E138" s="10"/>
      <c r="F138" s="52" t="s">
        <v>11</v>
      </c>
      <c r="G138" s="53"/>
      <c r="H138" s="53"/>
      <c r="I138" s="53"/>
      <c r="J138" s="54"/>
      <c r="K138" s="11">
        <f>K139</f>
        <v>25000</v>
      </c>
      <c r="L138" s="12">
        <f>L139</f>
        <v>25000</v>
      </c>
      <c r="M138" s="1"/>
    </row>
    <row r="139" spans="1:13" x14ac:dyDescent="0.25">
      <c r="A139" s="47"/>
      <c r="B139" s="50"/>
      <c r="C139" s="13"/>
      <c r="D139" s="13">
        <v>90004</v>
      </c>
      <c r="E139" s="14"/>
      <c r="F139" s="55" t="s">
        <v>22</v>
      </c>
      <c r="G139" s="56"/>
      <c r="H139" s="56"/>
      <c r="I139" s="56"/>
      <c r="J139" s="57"/>
      <c r="K139" s="15">
        <f>K140</f>
        <v>25000</v>
      </c>
      <c r="L139" s="16">
        <f>L140</f>
        <v>25000</v>
      </c>
      <c r="M139" s="1"/>
    </row>
    <row r="140" spans="1:13" x14ac:dyDescent="0.25">
      <c r="A140" s="47"/>
      <c r="B140" s="50"/>
      <c r="C140" s="17"/>
      <c r="D140" s="17"/>
      <c r="E140" s="18">
        <v>6060</v>
      </c>
      <c r="F140" s="58" t="s">
        <v>27</v>
      </c>
      <c r="G140" s="59"/>
      <c r="H140" s="59"/>
      <c r="I140" s="59"/>
      <c r="J140" s="60"/>
      <c r="K140" s="19">
        <v>25000</v>
      </c>
      <c r="L140" s="20">
        <v>25000</v>
      </c>
      <c r="M140" s="1"/>
    </row>
    <row r="141" spans="1:13" x14ac:dyDescent="0.25">
      <c r="A141" s="47"/>
      <c r="B141" s="50"/>
      <c r="C141" s="13">
        <v>921</v>
      </c>
      <c r="D141" s="13"/>
      <c r="E141" s="14"/>
      <c r="F141" s="55" t="s">
        <v>15</v>
      </c>
      <c r="G141" s="56"/>
      <c r="H141" s="56"/>
      <c r="I141" s="56"/>
      <c r="J141" s="57"/>
      <c r="K141" s="15">
        <f>K142</f>
        <v>10186</v>
      </c>
      <c r="L141" s="16">
        <f>L142</f>
        <v>0</v>
      </c>
      <c r="M141" s="1"/>
    </row>
    <row r="142" spans="1:13" x14ac:dyDescent="0.25">
      <c r="A142" s="47"/>
      <c r="B142" s="50"/>
      <c r="C142" s="13"/>
      <c r="D142" s="13">
        <v>92109</v>
      </c>
      <c r="E142" s="14"/>
      <c r="F142" s="55" t="s">
        <v>16</v>
      </c>
      <c r="G142" s="56"/>
      <c r="H142" s="56"/>
      <c r="I142" s="56"/>
      <c r="J142" s="57"/>
      <c r="K142" s="15">
        <f>K143</f>
        <v>10186</v>
      </c>
      <c r="L142" s="16">
        <f>L143</f>
        <v>0</v>
      </c>
      <c r="M142" s="1"/>
    </row>
    <row r="143" spans="1:13" ht="15.75" thickBot="1" x14ac:dyDescent="0.3">
      <c r="A143" s="48"/>
      <c r="B143" s="51"/>
      <c r="C143" s="21"/>
      <c r="D143" s="21"/>
      <c r="E143" s="22">
        <v>4210</v>
      </c>
      <c r="F143" s="61" t="s">
        <v>13</v>
      </c>
      <c r="G143" s="62"/>
      <c r="H143" s="62"/>
      <c r="I143" s="62"/>
      <c r="J143" s="63"/>
      <c r="K143" s="23">
        <v>10186</v>
      </c>
      <c r="L143" s="24">
        <v>0</v>
      </c>
      <c r="M143" s="1"/>
    </row>
    <row r="144" spans="1:13" ht="15.75" thickBot="1" x14ac:dyDescent="0.3">
      <c r="A144" s="32" t="s">
        <v>52</v>
      </c>
      <c r="B144" s="33">
        <f>SUM(B10:B143)</f>
        <v>535599.8600000001</v>
      </c>
      <c r="C144" s="34"/>
      <c r="D144" s="34"/>
      <c r="E144" s="34"/>
      <c r="F144" s="35"/>
      <c r="G144" s="34"/>
      <c r="H144" s="34"/>
      <c r="I144" s="34"/>
      <c r="J144" s="36"/>
      <c r="K144" s="37">
        <f>K10+K14+K21+K24+K27+K30+K36+K40+K43+K46+K49+K52+K55+K58+K61+K66+K70+K75+K78+K84+K89+K95+K98+K103+K109+K115+K120+K123++K127+K133+K138+K141</f>
        <v>535599.8600000001</v>
      </c>
      <c r="L144" s="38">
        <f>L21+L30+L40+L43+L70+L78+L89+L103+L123+L127+L133+L138</f>
        <v>264126.94</v>
      </c>
      <c r="M144" s="1"/>
    </row>
  </sheetData>
  <mergeCells count="177">
    <mergeCell ref="K2:L2"/>
    <mergeCell ref="K3:L3"/>
    <mergeCell ref="K4:L4"/>
    <mergeCell ref="K5:L5"/>
    <mergeCell ref="A7:L7"/>
    <mergeCell ref="E8:M8"/>
    <mergeCell ref="F20:J20"/>
    <mergeCell ref="F18:J18"/>
    <mergeCell ref="A10:A20"/>
    <mergeCell ref="B10:B20"/>
    <mergeCell ref="F17:J17"/>
    <mergeCell ref="F19:J19"/>
    <mergeCell ref="A21:A23"/>
    <mergeCell ref="B21:B23"/>
    <mergeCell ref="F21:J21"/>
    <mergeCell ref="F22:J22"/>
    <mergeCell ref="F23:J23"/>
    <mergeCell ref="F9:J9"/>
    <mergeCell ref="F10:J10"/>
    <mergeCell ref="F11:J11"/>
    <mergeCell ref="F12:J12"/>
    <mergeCell ref="F13:J13"/>
    <mergeCell ref="F14:J14"/>
    <mergeCell ref="F15:J15"/>
    <mergeCell ref="F16:J16"/>
    <mergeCell ref="A24:A26"/>
    <mergeCell ref="B24:B26"/>
    <mergeCell ref="F24:J24"/>
    <mergeCell ref="F25:J25"/>
    <mergeCell ref="F26:J26"/>
    <mergeCell ref="A27:A29"/>
    <mergeCell ref="B27:B29"/>
    <mergeCell ref="F27:J27"/>
    <mergeCell ref="F28:J28"/>
    <mergeCell ref="F29:J29"/>
    <mergeCell ref="F38:J38"/>
    <mergeCell ref="F39:J39"/>
    <mergeCell ref="A40:A42"/>
    <mergeCell ref="B40:B42"/>
    <mergeCell ref="F40:J40"/>
    <mergeCell ref="F41:J41"/>
    <mergeCell ref="F42:J42"/>
    <mergeCell ref="A30:A39"/>
    <mergeCell ref="B30:B39"/>
    <mergeCell ref="F30:J30"/>
    <mergeCell ref="F31:J31"/>
    <mergeCell ref="F32:J32"/>
    <mergeCell ref="F33:J33"/>
    <mergeCell ref="F34:J34"/>
    <mergeCell ref="F35:J35"/>
    <mergeCell ref="F36:J36"/>
    <mergeCell ref="F37:J37"/>
    <mergeCell ref="F51:J51"/>
    <mergeCell ref="F52:J52"/>
    <mergeCell ref="F53:J53"/>
    <mergeCell ref="F54:J54"/>
    <mergeCell ref="A55:A65"/>
    <mergeCell ref="B55:B65"/>
    <mergeCell ref="F55:J55"/>
    <mergeCell ref="F56:J56"/>
    <mergeCell ref="F57:J57"/>
    <mergeCell ref="F58:J58"/>
    <mergeCell ref="A43:A54"/>
    <mergeCell ref="B43:B54"/>
    <mergeCell ref="F43:J43"/>
    <mergeCell ref="F44:J44"/>
    <mergeCell ref="F45:J45"/>
    <mergeCell ref="F46:J46"/>
    <mergeCell ref="F47:J47"/>
    <mergeCell ref="F48:J48"/>
    <mergeCell ref="F49:J49"/>
    <mergeCell ref="F50:J50"/>
    <mergeCell ref="F65:J65"/>
    <mergeCell ref="A66:A69"/>
    <mergeCell ref="B66:B69"/>
    <mergeCell ref="F66:J66"/>
    <mergeCell ref="F67:J67"/>
    <mergeCell ref="F68:J68"/>
    <mergeCell ref="F69:J69"/>
    <mergeCell ref="F59:J59"/>
    <mergeCell ref="F60:J60"/>
    <mergeCell ref="F61:J61"/>
    <mergeCell ref="F62:J62"/>
    <mergeCell ref="F63:J63"/>
    <mergeCell ref="F64:J64"/>
    <mergeCell ref="F84:J84"/>
    <mergeCell ref="F85:J85"/>
    <mergeCell ref="A70:A77"/>
    <mergeCell ref="B70:B77"/>
    <mergeCell ref="F70:J70"/>
    <mergeCell ref="F71:J71"/>
    <mergeCell ref="F72:J72"/>
    <mergeCell ref="F73:J73"/>
    <mergeCell ref="F74:J74"/>
    <mergeCell ref="F75:J75"/>
    <mergeCell ref="F76:J76"/>
    <mergeCell ref="F77:J77"/>
    <mergeCell ref="F94:J94"/>
    <mergeCell ref="A95:A97"/>
    <mergeCell ref="B95:B97"/>
    <mergeCell ref="F95:J95"/>
    <mergeCell ref="F96:J96"/>
    <mergeCell ref="F97:J97"/>
    <mergeCell ref="F86:J86"/>
    <mergeCell ref="F87:J87"/>
    <mergeCell ref="F88:J88"/>
    <mergeCell ref="A89:A94"/>
    <mergeCell ref="B89:B94"/>
    <mergeCell ref="F89:J89"/>
    <mergeCell ref="F90:J90"/>
    <mergeCell ref="F91:J91"/>
    <mergeCell ref="F92:J92"/>
    <mergeCell ref="F93:J93"/>
    <mergeCell ref="A78:A88"/>
    <mergeCell ref="B78:B88"/>
    <mergeCell ref="F78:J78"/>
    <mergeCell ref="F79:J79"/>
    <mergeCell ref="F80:J80"/>
    <mergeCell ref="F81:J81"/>
    <mergeCell ref="F82:J82"/>
    <mergeCell ref="F83:J83"/>
    <mergeCell ref="F106:J106"/>
    <mergeCell ref="F107:J107"/>
    <mergeCell ref="F108:J108"/>
    <mergeCell ref="F109:J109"/>
    <mergeCell ref="F110:J110"/>
    <mergeCell ref="F111:J111"/>
    <mergeCell ref="F112:J112"/>
    <mergeCell ref="F113:J113"/>
    <mergeCell ref="A98:A108"/>
    <mergeCell ref="B98:B108"/>
    <mergeCell ref="F98:J98"/>
    <mergeCell ref="F99:J99"/>
    <mergeCell ref="F100:J100"/>
    <mergeCell ref="F101:J101"/>
    <mergeCell ref="F102:J102"/>
    <mergeCell ref="F103:J103"/>
    <mergeCell ref="F104:J104"/>
    <mergeCell ref="F105:J105"/>
    <mergeCell ref="F120:J120"/>
    <mergeCell ref="F121:J121"/>
    <mergeCell ref="F122:J122"/>
    <mergeCell ref="A123:A132"/>
    <mergeCell ref="B123:B132"/>
    <mergeCell ref="F123:J123"/>
    <mergeCell ref="F124:J124"/>
    <mergeCell ref="F125:J125"/>
    <mergeCell ref="F126:J126"/>
    <mergeCell ref="F127:J127"/>
    <mergeCell ref="A109:A122"/>
    <mergeCell ref="B109:B122"/>
    <mergeCell ref="F128:J128"/>
    <mergeCell ref="F129:J129"/>
    <mergeCell ref="F130:J130"/>
    <mergeCell ref="F131:J131"/>
    <mergeCell ref="F132:J132"/>
    <mergeCell ref="F114:J114"/>
    <mergeCell ref="F115:J115"/>
    <mergeCell ref="F116:J116"/>
    <mergeCell ref="F117:J117"/>
    <mergeCell ref="F118:J118"/>
    <mergeCell ref="F119:J119"/>
    <mergeCell ref="A133:A137"/>
    <mergeCell ref="B133:B137"/>
    <mergeCell ref="F133:J133"/>
    <mergeCell ref="F134:J134"/>
    <mergeCell ref="F135:J135"/>
    <mergeCell ref="F136:J136"/>
    <mergeCell ref="F137:J137"/>
    <mergeCell ref="A138:A143"/>
    <mergeCell ref="B138:B143"/>
    <mergeCell ref="F138:J138"/>
    <mergeCell ref="F139:J139"/>
    <mergeCell ref="F140:J140"/>
    <mergeCell ref="F141:J141"/>
    <mergeCell ref="F142:J142"/>
    <mergeCell ref="F143:J143"/>
  </mergeCells>
  <pageMargins left="0.7" right="0.7" top="0.75" bottom="0.75" header="0.3" footer="0.3"/>
  <pageSetup paperSize="9" scale="5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Gmina Markusy</cp:lastModifiedBy>
  <cp:lastPrinted>2026-02-13T09:16:17Z</cp:lastPrinted>
  <dcterms:created xsi:type="dcterms:W3CDTF">2015-06-05T18:19:34Z</dcterms:created>
  <dcterms:modified xsi:type="dcterms:W3CDTF">2026-05-20T10:30:26Z</dcterms:modified>
</cp:coreProperties>
</file>